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19037\Desktop\"/>
    </mc:Choice>
  </mc:AlternateContent>
  <bookViews>
    <workbookView xWindow="240" yWindow="75" windowWidth="18315" windowHeight="10755" firstSheet="4" activeTab="6"/>
  </bookViews>
  <sheets>
    <sheet name="臨床評価指標（表紙）" sheetId="2" r:id="rId1"/>
    <sheet name="①～③" sheetId="6" r:id="rId2"/>
    <sheet name="④～⑦" sheetId="5" r:id="rId3"/>
    <sheet name="Ｈ30ICD-10コード別" sheetId="8" r:id="rId4"/>
    <sheet name="内科ICD-10コード別" sheetId="7" r:id="rId5"/>
    <sheet name="グラフ" sheetId="10" r:id="rId6"/>
    <sheet name="月別" sheetId="11" r:id="rId7"/>
    <sheet name="死亡グラフ" sheetId="1" r:id="rId8"/>
    <sheet name="救急受入比較" sheetId="3" r:id="rId9"/>
    <sheet name="紹介率・逆紹介率" sheetId="9" r:id="rId10"/>
  </sheets>
  <externalReferences>
    <externalReference r:id="rId11"/>
    <externalReference r:id="rId12"/>
    <externalReference r:id="rId13"/>
  </externalReferences>
  <definedNames>
    <definedName name="_xlnm.Print_Area" localSheetId="7">死亡グラフ!$A$1:$M$48</definedName>
  </definedNames>
  <calcPr calcId="152511"/>
</workbook>
</file>

<file path=xl/calcChain.xml><?xml version="1.0" encoding="utf-8"?>
<calcChain xmlns="http://schemas.openxmlformats.org/spreadsheetml/2006/main">
  <c r="O25" i="11" l="1"/>
  <c r="N25" i="11"/>
  <c r="M25" i="11"/>
  <c r="L25" i="11"/>
  <c r="K25" i="11"/>
  <c r="J25" i="11"/>
  <c r="I25" i="11"/>
  <c r="H25" i="11"/>
  <c r="G25" i="11"/>
  <c r="F25" i="11"/>
  <c r="E25" i="11"/>
  <c r="D25" i="11"/>
  <c r="P25" i="11" s="1"/>
  <c r="P23" i="11"/>
  <c r="P21" i="11"/>
  <c r="P20" i="11"/>
  <c r="P16" i="11"/>
  <c r="P15" i="11"/>
  <c r="P14" i="11"/>
  <c r="P13" i="11"/>
  <c r="P12" i="11"/>
  <c r="P11" i="11"/>
  <c r="P8" i="11"/>
  <c r="P7" i="11"/>
  <c r="P6" i="11"/>
  <c r="P5" i="11"/>
  <c r="P4" i="11"/>
  <c r="F5" i="6" l="1"/>
  <c r="H5" i="6"/>
  <c r="J5" i="6"/>
  <c r="L5" i="6"/>
  <c r="N5" i="6"/>
  <c r="P5" i="6"/>
  <c r="F6" i="6"/>
  <c r="H6" i="6"/>
  <c r="J6" i="6"/>
  <c r="L6" i="6"/>
  <c r="N6" i="6"/>
  <c r="P6" i="6"/>
  <c r="F7" i="6"/>
  <c r="H7" i="6"/>
  <c r="J7" i="6"/>
  <c r="L7" i="6"/>
  <c r="N7" i="6"/>
  <c r="P7" i="6"/>
  <c r="F8" i="6"/>
  <c r="H8" i="6"/>
  <c r="J8" i="6"/>
  <c r="L8" i="6"/>
  <c r="N8" i="6"/>
  <c r="P8" i="6"/>
  <c r="A10" i="6"/>
  <c r="E10" i="6"/>
  <c r="F10" i="6"/>
  <c r="G10" i="6"/>
  <c r="H10" i="6" s="1"/>
  <c r="I10" i="6"/>
  <c r="K10" i="6"/>
  <c r="L10" i="6" s="1"/>
  <c r="M10" i="6"/>
  <c r="O10" i="6"/>
  <c r="P10" i="6" s="1"/>
  <c r="F17" i="6"/>
  <c r="H17" i="6"/>
  <c r="J17" i="6"/>
  <c r="L17" i="6"/>
  <c r="N17" i="6"/>
  <c r="P17" i="6"/>
  <c r="F18" i="6"/>
  <c r="H18" i="6"/>
  <c r="J18" i="6"/>
  <c r="L18" i="6"/>
  <c r="N18" i="6"/>
  <c r="P18" i="6"/>
  <c r="F19" i="6"/>
  <c r="H19" i="6"/>
  <c r="J19" i="6"/>
  <c r="L19" i="6"/>
  <c r="N19" i="6"/>
  <c r="P19" i="6"/>
  <c r="F20" i="6"/>
  <c r="H20" i="6"/>
  <c r="J20" i="6"/>
  <c r="L20" i="6"/>
  <c r="N20" i="6"/>
  <c r="P20" i="6"/>
  <c r="F21" i="6"/>
  <c r="H21" i="6"/>
  <c r="J21" i="6"/>
  <c r="L21" i="6"/>
  <c r="N21" i="6"/>
  <c r="P21" i="6"/>
  <c r="F22" i="6"/>
  <c r="H22" i="6"/>
  <c r="J22" i="6"/>
  <c r="L22" i="6"/>
  <c r="N22" i="6"/>
  <c r="P22" i="6"/>
  <c r="E40" i="6"/>
  <c r="G40" i="6"/>
  <c r="I40" i="6"/>
  <c r="K40" i="6"/>
  <c r="M40" i="6"/>
  <c r="O40" i="6"/>
  <c r="N10" i="6" l="1"/>
  <c r="J10" i="6"/>
  <c r="O25" i="10" l="1"/>
  <c r="N25" i="10"/>
  <c r="M25" i="10"/>
  <c r="L25" i="10"/>
  <c r="K25" i="10"/>
  <c r="J25" i="10"/>
  <c r="I25" i="10"/>
  <c r="H25" i="10"/>
  <c r="G25" i="10"/>
  <c r="F25" i="10"/>
  <c r="E25" i="10"/>
  <c r="D25" i="10"/>
  <c r="P25" i="10" s="1"/>
  <c r="P23" i="10"/>
  <c r="P21" i="10"/>
  <c r="P20" i="10"/>
  <c r="P16" i="10"/>
  <c r="P15" i="10"/>
  <c r="P14" i="10"/>
  <c r="P13" i="10"/>
  <c r="P12" i="10"/>
  <c r="P11" i="10"/>
  <c r="P8" i="10"/>
  <c r="P7" i="10"/>
  <c r="P6" i="10"/>
  <c r="P5" i="10"/>
  <c r="P4" i="10"/>
  <c r="L17" i="3" l="1"/>
  <c r="I17" i="3"/>
  <c r="H17" i="3"/>
  <c r="K17" i="3" s="1"/>
  <c r="G17" i="3"/>
  <c r="E17" i="3"/>
  <c r="D17" i="3"/>
  <c r="C17" i="3"/>
  <c r="J17" i="3" s="1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E55" i="8" l="1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R28" i="8"/>
  <c r="R29" i="8" s="1"/>
  <c r="R27" i="8"/>
  <c r="C14" i="8"/>
  <c r="R5" i="8"/>
  <c r="R6" i="8" s="1"/>
  <c r="R4" i="8"/>
  <c r="O59" i="5" l="1"/>
  <c r="P57" i="5" s="1"/>
  <c r="M59" i="5"/>
  <c r="N58" i="5" s="1"/>
  <c r="K59" i="5"/>
  <c r="L58" i="5" s="1"/>
  <c r="I59" i="5"/>
  <c r="J57" i="5" s="1"/>
  <c r="G59" i="5"/>
  <c r="H57" i="5" s="1"/>
  <c r="E59" i="5"/>
  <c r="F58" i="5" s="1"/>
  <c r="P58" i="5"/>
  <c r="J58" i="5"/>
  <c r="H58" i="5"/>
  <c r="N57" i="5"/>
  <c r="L57" i="5"/>
  <c r="F57" i="5"/>
  <c r="P56" i="5"/>
  <c r="J56" i="5"/>
  <c r="H56" i="5"/>
  <c r="N55" i="5"/>
  <c r="L55" i="5"/>
  <c r="F55" i="5"/>
  <c r="P54" i="5"/>
  <c r="J54" i="5"/>
  <c r="H54" i="5"/>
  <c r="N53" i="5"/>
  <c r="L53" i="5"/>
  <c r="F53" i="5"/>
  <c r="P52" i="5"/>
  <c r="J52" i="5"/>
  <c r="H52" i="5"/>
  <c r="N51" i="5"/>
  <c r="L51" i="5"/>
  <c r="F51" i="5"/>
  <c r="O44" i="5"/>
  <c r="P42" i="5" s="1"/>
  <c r="M44" i="5"/>
  <c r="N43" i="5" s="1"/>
  <c r="K44" i="5"/>
  <c r="L43" i="5" s="1"/>
  <c r="I44" i="5"/>
  <c r="J42" i="5" s="1"/>
  <c r="G44" i="5"/>
  <c r="H42" i="5" s="1"/>
  <c r="E44" i="5"/>
  <c r="F43" i="5" s="1"/>
  <c r="P43" i="5"/>
  <c r="J43" i="5"/>
  <c r="H43" i="5"/>
  <c r="N42" i="5"/>
  <c r="L42" i="5"/>
  <c r="F42" i="5"/>
  <c r="P41" i="5"/>
  <c r="J41" i="5"/>
  <c r="H41" i="5"/>
  <c r="N40" i="5"/>
  <c r="L40" i="5"/>
  <c r="F40" i="5"/>
  <c r="P39" i="5"/>
  <c r="J39" i="5"/>
  <c r="H39" i="5"/>
  <c r="N38" i="5"/>
  <c r="L38" i="5"/>
  <c r="F38" i="5"/>
  <c r="P37" i="5"/>
  <c r="J37" i="5"/>
  <c r="H37" i="5"/>
  <c r="N36" i="5"/>
  <c r="L36" i="5"/>
  <c r="F36" i="5"/>
  <c r="O29" i="5"/>
  <c r="P27" i="5" s="1"/>
  <c r="M29" i="5"/>
  <c r="N28" i="5" s="1"/>
  <c r="K29" i="5"/>
  <c r="L28" i="5" s="1"/>
  <c r="I29" i="5"/>
  <c r="J27" i="5" s="1"/>
  <c r="G29" i="5"/>
  <c r="H27" i="5" s="1"/>
  <c r="E29" i="5"/>
  <c r="F28" i="5" s="1"/>
  <c r="P28" i="5"/>
  <c r="J28" i="5"/>
  <c r="H28" i="5"/>
  <c r="N27" i="5"/>
  <c r="L27" i="5"/>
  <c r="F27" i="5"/>
  <c r="P26" i="5"/>
  <c r="J26" i="5"/>
  <c r="H26" i="5"/>
  <c r="N25" i="5"/>
  <c r="L25" i="5"/>
  <c r="F25" i="5"/>
  <c r="P24" i="5"/>
  <c r="J24" i="5"/>
  <c r="H24" i="5"/>
  <c r="N23" i="5"/>
  <c r="L23" i="5"/>
  <c r="F23" i="5"/>
  <c r="P22" i="5"/>
  <c r="J22" i="5"/>
  <c r="H22" i="5"/>
  <c r="N21" i="5"/>
  <c r="L21" i="5"/>
  <c r="F21" i="5"/>
  <c r="P20" i="5"/>
  <c r="N20" i="5"/>
  <c r="J20" i="5"/>
  <c r="H20" i="5"/>
  <c r="F20" i="5"/>
  <c r="O13" i="5"/>
  <c r="P12" i="5" s="1"/>
  <c r="N13" i="5"/>
  <c r="M13" i="5"/>
  <c r="K13" i="5"/>
  <c r="L11" i="5" s="1"/>
  <c r="J13" i="5"/>
  <c r="I13" i="5"/>
  <c r="G13" i="5"/>
  <c r="H12" i="5" s="1"/>
  <c r="F13" i="5"/>
  <c r="E13" i="5"/>
  <c r="N12" i="5"/>
  <c r="L12" i="5"/>
  <c r="J12" i="5"/>
  <c r="F12" i="5"/>
  <c r="P11" i="5"/>
  <c r="N11" i="5"/>
  <c r="J11" i="5"/>
  <c r="H11" i="5"/>
  <c r="F11" i="5"/>
  <c r="N10" i="5"/>
  <c r="L10" i="5"/>
  <c r="J10" i="5"/>
  <c r="F10" i="5"/>
  <c r="P9" i="5"/>
  <c r="N9" i="5"/>
  <c r="J9" i="5"/>
  <c r="H9" i="5"/>
  <c r="F9" i="5"/>
  <c r="N8" i="5"/>
  <c r="L8" i="5"/>
  <c r="J8" i="5"/>
  <c r="F8" i="5"/>
  <c r="P7" i="5"/>
  <c r="N7" i="5"/>
  <c r="J7" i="5"/>
  <c r="H7" i="5"/>
  <c r="F7" i="5"/>
  <c r="N6" i="5"/>
  <c r="L6" i="5"/>
  <c r="J6" i="5"/>
  <c r="F6" i="5"/>
  <c r="P5" i="5"/>
  <c r="N5" i="5"/>
  <c r="J5" i="5"/>
  <c r="H5" i="5"/>
  <c r="F5" i="5"/>
  <c r="H29" i="5" l="1"/>
  <c r="F29" i="5"/>
  <c r="L59" i="5"/>
  <c r="L5" i="5"/>
  <c r="H6" i="5"/>
  <c r="P6" i="5"/>
  <c r="P13" i="5" s="1"/>
  <c r="L7" i="5"/>
  <c r="H8" i="5"/>
  <c r="P8" i="5"/>
  <c r="L9" i="5"/>
  <c r="H10" i="5"/>
  <c r="H13" i="5" s="1"/>
  <c r="P10" i="5"/>
  <c r="L20" i="5"/>
  <c r="H21" i="5"/>
  <c r="P21" i="5"/>
  <c r="P29" i="5" s="1"/>
  <c r="L22" i="5"/>
  <c r="H23" i="5"/>
  <c r="P23" i="5"/>
  <c r="L24" i="5"/>
  <c r="H25" i="5"/>
  <c r="P25" i="5"/>
  <c r="L26" i="5"/>
  <c r="H36" i="5"/>
  <c r="H44" i="5" s="1"/>
  <c r="P36" i="5"/>
  <c r="L37" i="5"/>
  <c r="L44" i="5" s="1"/>
  <c r="H38" i="5"/>
  <c r="P38" i="5"/>
  <c r="L39" i="5"/>
  <c r="H40" i="5"/>
  <c r="P40" i="5"/>
  <c r="L41" i="5"/>
  <c r="H51" i="5"/>
  <c r="P51" i="5"/>
  <c r="L52" i="5"/>
  <c r="H53" i="5"/>
  <c r="P53" i="5"/>
  <c r="L54" i="5"/>
  <c r="H55" i="5"/>
  <c r="P55" i="5"/>
  <c r="L56" i="5"/>
  <c r="J21" i="5"/>
  <c r="F22" i="5"/>
  <c r="N22" i="5"/>
  <c r="N29" i="5" s="1"/>
  <c r="J23" i="5"/>
  <c r="F24" i="5"/>
  <c r="N24" i="5"/>
  <c r="J25" i="5"/>
  <c r="J29" i="5" s="1"/>
  <c r="F26" i="5"/>
  <c r="N26" i="5"/>
  <c r="J36" i="5"/>
  <c r="J44" i="5" s="1"/>
  <c r="F37" i="5"/>
  <c r="F44" i="5" s="1"/>
  <c r="N37" i="5"/>
  <c r="N44" i="5" s="1"/>
  <c r="J38" i="5"/>
  <c r="F39" i="5"/>
  <c r="N39" i="5"/>
  <c r="J40" i="5"/>
  <c r="F41" i="5"/>
  <c r="N41" i="5"/>
  <c r="J51" i="5"/>
  <c r="J59" i="5" s="1"/>
  <c r="F52" i="5"/>
  <c r="F59" i="5" s="1"/>
  <c r="N52" i="5"/>
  <c r="N59" i="5" s="1"/>
  <c r="J53" i="5"/>
  <c r="F54" i="5"/>
  <c r="N54" i="5"/>
  <c r="J55" i="5"/>
  <c r="F56" i="5"/>
  <c r="N56" i="5"/>
  <c r="P59" i="5" l="1"/>
  <c r="L29" i="5"/>
  <c r="H59" i="5"/>
  <c r="P44" i="5"/>
  <c r="L13" i="5"/>
  <c r="B5" i="1" l="1"/>
  <c r="C3" i="1" s="1"/>
  <c r="C4" i="1" l="1"/>
  <c r="C5" i="1" l="1"/>
  <c r="E35" i="1"/>
  <c r="E36" i="1"/>
  <c r="E37" i="1"/>
  <c r="E38" i="1"/>
  <c r="E39" i="1"/>
  <c r="E40" i="1"/>
  <c r="E41" i="1"/>
  <c r="E42" i="1"/>
  <c r="E43" i="1"/>
  <c r="E44" i="1"/>
  <c r="E45" i="1"/>
  <c r="E46" i="1"/>
  <c r="C47" i="1"/>
  <c r="D47" i="1"/>
  <c r="D26" i="1"/>
  <c r="E25" i="1"/>
  <c r="C26" i="1"/>
  <c r="E47" i="1" l="1"/>
  <c r="E18" i="1"/>
  <c r="E19" i="1"/>
  <c r="E20" i="1"/>
  <c r="E21" i="1"/>
  <c r="E22" i="1"/>
  <c r="E23" i="1"/>
  <c r="E24" i="1"/>
  <c r="E26" i="1" l="1"/>
</calcChain>
</file>

<file path=xl/sharedStrings.xml><?xml version="1.0" encoding="utf-8"?>
<sst xmlns="http://schemas.openxmlformats.org/spreadsheetml/2006/main" count="509" uniqueCount="269">
  <si>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</si>
  <si>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</si>
  <si>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</si>
  <si>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</si>
  <si>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臨床評価指標（CI)</t>
    <rPh sb="0" eb="2">
      <t>リンショウ</t>
    </rPh>
    <rPh sb="2" eb="4">
      <t>ヒョウカ</t>
    </rPh>
    <rPh sb="4" eb="6">
      <t>シヒョウ</t>
    </rPh>
    <phoneticPr fontId="1"/>
  </si>
  <si>
    <t>0～39歳</t>
    <rPh sb="4" eb="5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</si>
  <si>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</si>
  <si>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</si>
  <si>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</si>
  <si>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</si>
  <si>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80～89歳</t>
    <rPh sb="5" eb="6">
      <t>サイ</t>
    </rPh>
    <phoneticPr fontId="1"/>
  </si>
  <si>
    <t>90～99歳</t>
    <rPh sb="5" eb="6">
      <t>サイ</t>
    </rPh>
    <phoneticPr fontId="1"/>
  </si>
  <si>
    <t>100歳～</t>
    <rPh sb="3" eb="4">
      <t>サイ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</si>
  <si>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</si>
  <si>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</si>
  <si>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</si>
  <si>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</si>
  <si>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</si>
  <si>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</si>
  <si>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</si>
  <si>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</si>
  <si>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</si>
  <si>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</si>
  <si>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</si>
  <si>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</si>
  <si>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■月別死亡患者（男女比）</t>
    <rPh sb="1" eb="3">
      <t>ツキベツ</t>
    </rPh>
    <rPh sb="3" eb="5">
      <t>シボウ</t>
    </rPh>
    <rPh sb="5" eb="7">
      <t>カンジャ</t>
    </rPh>
    <rPh sb="8" eb="11">
      <t>ダンジョヒ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</si>
  <si>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</si>
  <si>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</si>
  <si>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■男女比</t>
    <rPh sb="1" eb="4">
      <t>ダンジョヒ</t>
    </rPh>
    <phoneticPr fontId="1"/>
  </si>
  <si>
    <t>合計</t>
    <rPh sb="0" eb="2">
      <t>ゴウケイ</t>
    </rPh>
    <phoneticPr fontId="1"/>
  </si>
  <si>
    <t xml:space="preserve"> 【原死因集計（男女別）】</t>
    <rPh sb="2" eb="3">
      <t>ゲン</t>
    </rPh>
    <rPh sb="3" eb="5">
      <t>シイン</t>
    </rPh>
    <rPh sb="5" eb="7">
      <t>シュウケイ</t>
    </rPh>
    <rPh sb="8" eb="10">
      <t>ダンジョ</t>
    </rPh>
    <rPh sb="10" eb="11">
      <t>ベツ</t>
    </rPh>
    <phoneticPr fontId="1"/>
  </si>
  <si>
    <t>■年齢別分布（男女別）</t>
    <rPh sb="1" eb="3">
      <t>ネンレイ</t>
    </rPh>
    <rPh sb="3" eb="4">
      <t>ベツ</t>
    </rPh>
    <rPh sb="4" eb="6">
      <t>ブンプ</t>
    </rPh>
    <rPh sb="7" eb="9">
      <t>ダンジョ</t>
    </rPh>
    <rPh sb="9" eb="10">
      <t>ベツ</t>
    </rPh>
    <phoneticPr fontId="1"/>
  </si>
  <si>
    <t>H30年4月～平成31年3月</t>
    <rPh sb="3" eb="4">
      <t>ネン</t>
    </rPh>
    <rPh sb="5" eb="6">
      <t>ガツ</t>
    </rPh>
    <rPh sb="7" eb="9">
      <t>ヘイセイ</t>
    </rPh>
    <rPh sb="11" eb="12">
      <t>ネン</t>
    </rPh>
    <rPh sb="13" eb="14">
      <t>ガツ</t>
    </rPh>
    <phoneticPr fontId="1"/>
  </si>
  <si>
    <t>Ｒ2.6</t>
    <phoneticPr fontId="1"/>
  </si>
  <si>
    <t>公衆衛生活動の状況</t>
    <rPh sb="0" eb="2">
      <t>コウシュウ</t>
    </rPh>
    <rPh sb="2" eb="4">
      <t>エイセイ</t>
    </rPh>
    <rPh sb="4" eb="6">
      <t>カツドウ</t>
    </rPh>
    <rPh sb="7" eb="9">
      <t>ジョウキョウ</t>
    </rPh>
    <phoneticPr fontId="1"/>
  </si>
  <si>
    <t>その他入院・外来状況</t>
    <rPh sb="2" eb="3">
      <t>タ</t>
    </rPh>
    <rPh sb="3" eb="5">
      <t>ニュウイン</t>
    </rPh>
    <rPh sb="6" eb="8">
      <t>ガイライ</t>
    </rPh>
    <rPh sb="8" eb="10">
      <t>ジョウキョウ</t>
    </rPh>
    <phoneticPr fontId="1"/>
  </si>
  <si>
    <t>死亡患者状況</t>
    <rPh sb="0" eb="2">
      <t>シボウ</t>
    </rPh>
    <rPh sb="2" eb="4">
      <t>カンジャ</t>
    </rPh>
    <rPh sb="4" eb="6">
      <t>ジョウキョウ</t>
    </rPh>
    <phoneticPr fontId="1"/>
  </si>
  <si>
    <t>市町村別入院患者数状況</t>
    <rPh sb="0" eb="3">
      <t>シチョウソン</t>
    </rPh>
    <rPh sb="3" eb="4">
      <t>ベツ</t>
    </rPh>
    <rPh sb="4" eb="6">
      <t>ニュウイン</t>
    </rPh>
    <rPh sb="6" eb="8">
      <t>カンジャ</t>
    </rPh>
    <rPh sb="8" eb="9">
      <t>スウ</t>
    </rPh>
    <rPh sb="9" eb="11">
      <t>ジョウキョウ</t>
    </rPh>
    <phoneticPr fontId="1"/>
  </si>
  <si>
    <t>市町村別外来患者数状況</t>
    <rPh sb="0" eb="3">
      <t>シチョウソン</t>
    </rPh>
    <rPh sb="3" eb="4">
      <t>ベツ</t>
    </rPh>
    <rPh sb="4" eb="6">
      <t>ガイライ</t>
    </rPh>
    <rPh sb="6" eb="8">
      <t>カンジャ</t>
    </rPh>
    <rPh sb="8" eb="9">
      <t>スウ</t>
    </rPh>
    <rPh sb="9" eb="11">
      <t>ジョウキョウ</t>
    </rPh>
    <phoneticPr fontId="1"/>
  </si>
  <si>
    <t>年齢別入院患者数状況</t>
    <rPh sb="0" eb="2">
      <t>ネンレイ</t>
    </rPh>
    <rPh sb="2" eb="3">
      <t>ベツ</t>
    </rPh>
    <rPh sb="3" eb="5">
      <t>ニュウイン</t>
    </rPh>
    <rPh sb="5" eb="7">
      <t>カンジャ</t>
    </rPh>
    <rPh sb="7" eb="8">
      <t>スウ</t>
    </rPh>
    <rPh sb="8" eb="10">
      <t>ジョウキョウ</t>
    </rPh>
    <phoneticPr fontId="1"/>
  </si>
  <si>
    <t>年齢別外来患者数状況</t>
    <rPh sb="0" eb="2">
      <t>ネンレイ</t>
    </rPh>
    <rPh sb="2" eb="3">
      <t>ベツ</t>
    </rPh>
    <rPh sb="3" eb="5">
      <t>ガイライ</t>
    </rPh>
    <rPh sb="5" eb="7">
      <t>カンジャ</t>
    </rPh>
    <rPh sb="7" eb="8">
      <t>スウ</t>
    </rPh>
    <rPh sb="8" eb="10">
      <t>ジョウキョウ</t>
    </rPh>
    <phoneticPr fontId="1"/>
  </si>
  <si>
    <r>
      <t>Ｈ30　ICD-10コード別入院患者数</t>
    </r>
    <r>
      <rPr>
        <sz val="8"/>
        <color theme="1"/>
        <rFont val="ＭＳ Ｐゴシック"/>
        <family val="3"/>
        <charset val="128"/>
        <scheme val="minor"/>
      </rPr>
      <t>（みなし除く）</t>
    </r>
    <rPh sb="13" eb="14">
      <t>ベツ</t>
    </rPh>
    <rPh sb="14" eb="16">
      <t>ニュウイン</t>
    </rPh>
    <rPh sb="16" eb="18">
      <t>カンジャ</t>
    </rPh>
    <rPh sb="18" eb="19">
      <t>スウ</t>
    </rPh>
    <rPh sb="23" eb="24">
      <t>ノゾ</t>
    </rPh>
    <phoneticPr fontId="1"/>
  </si>
  <si>
    <t>H30　臨床指標集計</t>
    <rPh sb="4" eb="6">
      <t>リンショウ</t>
    </rPh>
    <rPh sb="6" eb="8">
      <t>シヒョウ</t>
    </rPh>
    <rPh sb="8" eb="10">
      <t>シュウケイ</t>
    </rPh>
    <phoneticPr fontId="1"/>
  </si>
  <si>
    <t>★　EMR目的</t>
    <rPh sb="5" eb="7">
      <t>モクテキ</t>
    </rPh>
    <phoneticPr fontId="1"/>
  </si>
  <si>
    <t>★　ＤＭ教育入院</t>
    <rPh sb="4" eb="6">
      <t>キョウイク</t>
    </rPh>
    <rPh sb="6" eb="8">
      <t>ニュウイン</t>
    </rPh>
    <phoneticPr fontId="1"/>
  </si>
  <si>
    <t>Ｈ30　（トップ10）件数</t>
    <rPh sb="11" eb="13">
      <t>ケンスウ</t>
    </rPh>
    <phoneticPr fontId="1"/>
  </si>
  <si>
    <t>救急患者比較・救急車受入率</t>
    <rPh sb="0" eb="2">
      <t>キュウキュウ</t>
    </rPh>
    <rPh sb="2" eb="4">
      <t>カンジャ</t>
    </rPh>
    <rPh sb="4" eb="6">
      <t>ヒカク</t>
    </rPh>
    <rPh sb="7" eb="10">
      <t>キュウキュウシャ</t>
    </rPh>
    <rPh sb="10" eb="12">
      <t>ウケイレ</t>
    </rPh>
    <rPh sb="12" eb="13">
      <t>リツ</t>
    </rPh>
    <phoneticPr fontId="1"/>
  </si>
  <si>
    <r>
      <t>紹介率・逆紹介率</t>
    </r>
    <r>
      <rPr>
        <sz val="8"/>
        <color theme="1"/>
        <rFont val="ＭＳ Ｐゴシック"/>
        <family val="3"/>
        <charset val="128"/>
        <scheme val="minor"/>
      </rPr>
      <t>（診療月報より）</t>
    </r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rPh sb="9" eb="11">
      <t>シンリョウ</t>
    </rPh>
    <rPh sb="11" eb="13">
      <t>ゲッポウ</t>
    </rPh>
    <phoneticPr fontId="1"/>
  </si>
  <si>
    <r>
      <t>Ｈ30　ICD-10コード別件数</t>
    </r>
    <r>
      <rPr>
        <sz val="8"/>
        <color theme="1"/>
        <rFont val="ＭＳ Ｐゴシック"/>
        <family val="3"/>
        <charset val="128"/>
        <scheme val="minor"/>
      </rPr>
      <t>（退院サマリーより）</t>
    </r>
    <rPh sb="13" eb="14">
      <t>ベツ</t>
    </rPh>
    <rPh sb="14" eb="16">
      <t>ケンスウ</t>
    </rPh>
    <rPh sb="17" eb="19">
      <t>タイイン</t>
    </rPh>
    <phoneticPr fontId="1"/>
  </si>
  <si>
    <t>①　公衆衛生活動の状況</t>
    <rPh sb="2" eb="4">
      <t>コウシュウ</t>
    </rPh>
    <rPh sb="4" eb="6">
      <t>エイセイ</t>
    </rPh>
    <rPh sb="6" eb="8">
      <t>カツドウ</t>
    </rPh>
    <rPh sb="9" eb="11">
      <t>ジョウキョウ</t>
    </rPh>
    <phoneticPr fontId="1"/>
  </si>
  <si>
    <t>（単位：人、％）</t>
    <rPh sb="1" eb="3">
      <t>タンイ</t>
    </rPh>
    <rPh sb="4" eb="5">
      <t>ジン</t>
    </rPh>
    <phoneticPr fontId="1"/>
  </si>
  <si>
    <t>区分</t>
    <rPh sb="0" eb="2">
      <t>クブン</t>
    </rPh>
    <phoneticPr fontId="1"/>
  </si>
  <si>
    <t>２５年度</t>
    <rPh sb="2" eb="4">
      <t>ネンド</t>
    </rPh>
    <phoneticPr fontId="1"/>
  </si>
  <si>
    <t>２６年度</t>
    <rPh sb="2" eb="4">
      <t>ネンド</t>
    </rPh>
    <phoneticPr fontId="1"/>
  </si>
  <si>
    <t>２７年度</t>
    <rPh sb="2" eb="4">
      <t>ネンド</t>
    </rPh>
    <phoneticPr fontId="1"/>
  </si>
  <si>
    <t>２８年度</t>
    <rPh sb="2" eb="4">
      <t>ネンド</t>
    </rPh>
    <phoneticPr fontId="1"/>
  </si>
  <si>
    <t>２９年度</t>
    <rPh sb="2" eb="4">
      <t>ネンド</t>
    </rPh>
    <phoneticPr fontId="1"/>
  </si>
  <si>
    <t>３０年度</t>
    <rPh sb="2" eb="4">
      <t>ネンド</t>
    </rPh>
    <phoneticPr fontId="1"/>
  </si>
  <si>
    <t>受診者数</t>
    <rPh sb="0" eb="2">
      <t>ジュシン</t>
    </rPh>
    <rPh sb="2" eb="3">
      <t>シャ</t>
    </rPh>
    <rPh sb="3" eb="4">
      <t>スウ</t>
    </rPh>
    <phoneticPr fontId="1"/>
  </si>
  <si>
    <t>増減率</t>
    <rPh sb="0" eb="2">
      <t>ゾウゲン</t>
    </rPh>
    <rPh sb="2" eb="3">
      <t>リツ</t>
    </rPh>
    <phoneticPr fontId="1"/>
  </si>
  <si>
    <t>受診者数</t>
    <rPh sb="0" eb="3">
      <t>ジュシンシャ</t>
    </rPh>
    <rPh sb="3" eb="4">
      <t>スウ</t>
    </rPh>
    <phoneticPr fontId="1"/>
  </si>
  <si>
    <t>集団検診</t>
    <rPh sb="0" eb="2">
      <t>シュウダン</t>
    </rPh>
    <rPh sb="2" eb="4">
      <t>ケンシン</t>
    </rPh>
    <phoneticPr fontId="1"/>
  </si>
  <si>
    <t>個人健診</t>
    <rPh sb="0" eb="2">
      <t>コジン</t>
    </rPh>
    <rPh sb="2" eb="4">
      <t>ケンシン</t>
    </rPh>
    <phoneticPr fontId="1"/>
  </si>
  <si>
    <t>予防接種</t>
    <rPh sb="0" eb="4">
      <t>ヨボウセッシュ</t>
    </rPh>
    <phoneticPr fontId="1"/>
  </si>
  <si>
    <t>人間ドック</t>
    <rPh sb="0" eb="2">
      <t>ニンゲン</t>
    </rPh>
    <phoneticPr fontId="1"/>
  </si>
  <si>
    <t>保険事業</t>
    <rPh sb="0" eb="2">
      <t>ホケン</t>
    </rPh>
    <rPh sb="2" eb="4">
      <t>ジギョウ</t>
    </rPh>
    <phoneticPr fontId="1"/>
  </si>
  <si>
    <t>②　その他入院・外来状況</t>
    <rPh sb="4" eb="5">
      <t>タ</t>
    </rPh>
    <rPh sb="5" eb="7">
      <t>ニュウイン</t>
    </rPh>
    <rPh sb="8" eb="10">
      <t>ガイライ</t>
    </rPh>
    <rPh sb="10" eb="12">
      <t>ジョウキョウ</t>
    </rPh>
    <phoneticPr fontId="1"/>
  </si>
  <si>
    <t>（単位：人、円、％、日）</t>
    <rPh sb="1" eb="3">
      <t>タンイ</t>
    </rPh>
    <rPh sb="4" eb="5">
      <t>ニン</t>
    </rPh>
    <rPh sb="6" eb="7">
      <t>エン</t>
    </rPh>
    <rPh sb="10" eb="11">
      <t>ヒ</t>
    </rPh>
    <phoneticPr fontId="1"/>
  </si>
  <si>
    <t>患者数</t>
    <rPh sb="0" eb="2">
      <t>カンジャ</t>
    </rPh>
    <rPh sb="2" eb="3">
      <t>スウ</t>
    </rPh>
    <phoneticPr fontId="1"/>
  </si>
  <si>
    <t>入院</t>
    <rPh sb="0" eb="2">
      <t>ニュウイン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</si>
  <si>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</si>
  <si>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１人１日平均収益</t>
    <rPh sb="1" eb="2">
      <t>ニン</t>
    </rPh>
    <rPh sb="3" eb="4">
      <t>ニチ</t>
    </rPh>
    <rPh sb="4" eb="6">
      <t>ヘイキン</t>
    </rPh>
    <rPh sb="6" eb="8">
      <t>シュウエキ</t>
    </rPh>
    <phoneticPr fontId="1"/>
  </si>
  <si>
    <t>病床利用率</t>
    <rPh sb="0" eb="2">
      <t>ビョウショウ</t>
    </rPh>
    <rPh sb="2" eb="5">
      <t>リヨウリツ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</si>
  <si>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</si>
  <si>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外来</t>
    <rPh sb="0" eb="2">
      <t>ガイライ</t>
    </rPh>
    <phoneticPr fontId="1"/>
  </si>
  <si>
    <t>③　死亡患者状況 (診療月報より）</t>
    <rPh sb="2" eb="4">
      <t>シボウ</t>
    </rPh>
    <rPh sb="4" eb="6">
      <t>カンジャ</t>
    </rPh>
    <rPh sb="6" eb="8">
      <t>ジョウキョウ</t>
    </rPh>
    <rPh sb="10" eb="12">
      <t>シンリョウ</t>
    </rPh>
    <rPh sb="12" eb="14">
      <t>ゲッポウ</t>
    </rPh>
    <phoneticPr fontId="1"/>
  </si>
  <si>
    <t>（単位：人）</t>
    <rPh sb="1" eb="3">
      <t>タンイ</t>
    </rPh>
    <rPh sb="4" eb="5">
      <t>ヒト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</si>
  <si>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</si>
  <si>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</si>
  <si>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</si>
  <si>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</si>
  <si>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</si>
  <si>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</si>
  <si>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</si>
  <si>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</si>
  <si>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</si>
  <si>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</si>
  <si>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</si>
  <si>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</si>
  <si>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④　市町村別入院患者数状況</t>
    <rPh sb="2" eb="5">
      <t>シチョウソン</t>
    </rPh>
    <rPh sb="5" eb="6">
      <t>ベツ</t>
    </rPh>
    <rPh sb="6" eb="8">
      <t>ニュウイン</t>
    </rPh>
    <rPh sb="8" eb="10">
      <t>カンジャ</t>
    </rPh>
    <rPh sb="10" eb="11">
      <t>スウ</t>
    </rPh>
    <rPh sb="11" eb="13">
      <t>ジョウキョウ</t>
    </rPh>
    <phoneticPr fontId="1"/>
  </si>
  <si>
    <t>構成比</t>
    <rPh sb="0" eb="3">
      <t>コウセイヒ</t>
    </rPh>
    <phoneticPr fontId="1"/>
  </si>
  <si>
    <t>軽米町</t>
    <rPh sb="0" eb="3">
      <t>カルマイマチ</t>
    </rPh>
    <phoneticPr fontId="1"/>
  </si>
  <si>
    <t>九戸村</t>
    <rPh sb="0" eb="3">
      <t>クノヘムラ</t>
    </rPh>
    <phoneticPr fontId="1"/>
  </si>
  <si>
    <t>二戸市</t>
    <rPh sb="0" eb="2">
      <t>ニノヘ</t>
    </rPh>
    <rPh sb="2" eb="3">
      <t>シ</t>
    </rPh>
    <phoneticPr fontId="1"/>
  </si>
  <si>
    <t>久慈市</t>
    <rPh sb="0" eb="2">
      <t>クジ</t>
    </rPh>
    <rPh sb="2" eb="3">
      <t>シ</t>
    </rPh>
    <phoneticPr fontId="1"/>
  </si>
  <si>
    <t>一戸町</t>
    <rPh sb="0" eb="2">
      <t>イチノヘ</t>
    </rPh>
    <rPh sb="2" eb="3">
      <t>マチ</t>
    </rPh>
    <phoneticPr fontId="1"/>
  </si>
  <si>
    <t>洋野町</t>
    <rPh sb="0" eb="2">
      <t>ヒロノ</t>
    </rPh>
    <rPh sb="2" eb="3">
      <t>マチ</t>
    </rPh>
    <phoneticPr fontId="1"/>
  </si>
  <si>
    <t>盛岡市</t>
    <rPh sb="0" eb="3">
      <t>モリオカシ</t>
    </rPh>
    <phoneticPr fontId="1"/>
  </si>
  <si>
    <t>その他</t>
    <rPh sb="2" eb="3">
      <t>タ</t>
    </rPh>
    <phoneticPr fontId="1"/>
  </si>
  <si>
    <t>⑤　市町村別外来患者数状況</t>
    <rPh sb="2" eb="5">
      <t>シチョウソン</t>
    </rPh>
    <rPh sb="5" eb="6">
      <t>ベツ</t>
    </rPh>
    <rPh sb="6" eb="8">
      <t>ガイライ</t>
    </rPh>
    <rPh sb="8" eb="10">
      <t>カンジャ</t>
    </rPh>
    <rPh sb="10" eb="11">
      <t>スウ</t>
    </rPh>
    <rPh sb="11" eb="13">
      <t>ジョウキョウ</t>
    </rPh>
    <phoneticPr fontId="1"/>
  </si>
  <si>
    <t>青森県</t>
    <rPh sb="0" eb="2">
      <t>アオモリ</t>
    </rPh>
    <rPh sb="2" eb="3">
      <t>ケン</t>
    </rPh>
    <phoneticPr fontId="1"/>
  </si>
  <si>
    <t>⑥　年齢別入院患者数状況</t>
    <rPh sb="2" eb="4">
      <t>ネンレイ</t>
    </rPh>
    <rPh sb="4" eb="5">
      <t>ベツ</t>
    </rPh>
    <rPh sb="5" eb="7">
      <t>ニュウイン</t>
    </rPh>
    <rPh sb="7" eb="9">
      <t>カンジャ</t>
    </rPh>
    <rPh sb="9" eb="10">
      <t>スウ</t>
    </rPh>
    <rPh sb="10" eb="12">
      <t>ジョウキョウ</t>
    </rPh>
    <phoneticPr fontId="1"/>
  </si>
  <si>
    <t>10歳未満</t>
    <rPh sb="2" eb="3">
      <t>サイ</t>
    </rPh>
    <rPh sb="3" eb="5">
      <t>ミマン</t>
    </rPh>
    <phoneticPr fontId="1"/>
  </si>
  <si>
    <t>10歳～19歳</t>
    <rPh sb="2" eb="3">
      <t>サイ</t>
    </rPh>
    <rPh sb="6" eb="7">
      <t>サイ</t>
    </rPh>
    <phoneticPr fontId="1"/>
  </si>
  <si>
    <t>20歳～29歳</t>
    <rPh sb="2" eb="3">
      <t>サイ</t>
    </rPh>
    <rPh sb="6" eb="7">
      <t>サイ</t>
    </rPh>
    <phoneticPr fontId="1"/>
  </si>
  <si>
    <t>30歳～39歳</t>
    <rPh sb="2" eb="3">
      <t>サイ</t>
    </rPh>
    <rPh sb="6" eb="7">
      <t>サイ</t>
    </rPh>
    <phoneticPr fontId="1"/>
  </si>
  <si>
    <t>40歳～49歳</t>
    <rPh sb="2" eb="3">
      <t>サイ</t>
    </rPh>
    <rPh sb="6" eb="7">
      <t>サイ</t>
    </rPh>
    <phoneticPr fontId="1"/>
  </si>
  <si>
    <t>50歳～59歳</t>
    <rPh sb="2" eb="3">
      <t>サイ</t>
    </rPh>
    <rPh sb="6" eb="7">
      <t>サイ</t>
    </rPh>
    <phoneticPr fontId="1"/>
  </si>
  <si>
    <t>60歳～69歳</t>
    <rPh sb="2" eb="3">
      <t>サイ</t>
    </rPh>
    <rPh sb="6" eb="7">
      <t>サイ</t>
    </rPh>
    <phoneticPr fontId="1"/>
  </si>
  <si>
    <t>70歳以上</t>
    <rPh sb="2" eb="3">
      <t>サイ</t>
    </rPh>
    <rPh sb="3" eb="5">
      <t>イジョウ</t>
    </rPh>
    <phoneticPr fontId="1"/>
  </si>
  <si>
    <t>⑦　年齢別外来患者数状況</t>
    <rPh sb="2" eb="4">
      <t>ネンレイ</t>
    </rPh>
    <rPh sb="4" eb="5">
      <t>ベツ</t>
    </rPh>
    <rPh sb="5" eb="7">
      <t>ガイライ</t>
    </rPh>
    <rPh sb="7" eb="9">
      <t>カンジャ</t>
    </rPh>
    <rPh sb="9" eb="10">
      <t>スウ</t>
    </rPh>
    <rPh sb="10" eb="12">
      <t>ジョウキョウ</t>
    </rPh>
    <phoneticPr fontId="1"/>
  </si>
  <si>
    <t>ICDコード</t>
    <phoneticPr fontId="12"/>
  </si>
  <si>
    <t>病名</t>
    <rPh sb="0" eb="2">
      <t>ビョウメイ</t>
    </rPh>
    <phoneticPr fontId="12"/>
  </si>
  <si>
    <t>件数</t>
    <rPh sb="0" eb="2">
      <t>ケンスウ</t>
    </rPh>
    <phoneticPr fontId="12"/>
  </si>
  <si>
    <t>★</t>
    <phoneticPr fontId="12"/>
  </si>
  <si>
    <t>EMR目的</t>
    <rPh sb="3" eb="5">
      <t>モクテキ</t>
    </rPh>
    <phoneticPr fontId="12"/>
  </si>
  <si>
    <t>J189・J690</t>
    <phoneticPr fontId="12"/>
  </si>
  <si>
    <t>肺炎・誤嚥性肺炎</t>
    <rPh sb="0" eb="2">
      <t>ハイエン</t>
    </rPh>
    <phoneticPr fontId="12"/>
  </si>
  <si>
    <t>～40代</t>
    <rPh sb="3" eb="4">
      <t>ダイ</t>
    </rPh>
    <phoneticPr fontId="12"/>
  </si>
  <si>
    <t>40代～</t>
    <rPh sb="2" eb="3">
      <t>ダイ</t>
    </rPh>
    <phoneticPr fontId="12"/>
  </si>
  <si>
    <t>50代～</t>
    <rPh sb="2" eb="3">
      <t>ダイ</t>
    </rPh>
    <phoneticPr fontId="12"/>
  </si>
  <si>
    <t>60代～</t>
    <rPh sb="2" eb="3">
      <t>ダイ</t>
    </rPh>
    <phoneticPr fontId="12"/>
  </si>
  <si>
    <t>70代～</t>
    <rPh sb="2" eb="3">
      <t>ダイ</t>
    </rPh>
    <phoneticPr fontId="12"/>
  </si>
  <si>
    <t>80代～</t>
    <rPh sb="2" eb="3">
      <t>ダイ</t>
    </rPh>
    <phoneticPr fontId="12"/>
  </si>
  <si>
    <t>計</t>
    <rPh sb="0" eb="1">
      <t>ケイ</t>
    </rPh>
    <phoneticPr fontId="12"/>
  </si>
  <si>
    <t>E86</t>
  </si>
  <si>
    <t>脱水症</t>
  </si>
  <si>
    <t>男</t>
    <rPh sb="0" eb="1">
      <t>オトコ</t>
    </rPh>
    <phoneticPr fontId="12"/>
  </si>
  <si>
    <t>I639</t>
  </si>
  <si>
    <t>脳梗塞</t>
  </si>
  <si>
    <t>女</t>
    <rPh sb="0" eb="1">
      <t>オンナ</t>
    </rPh>
    <phoneticPr fontId="12"/>
  </si>
  <si>
    <t>K635</t>
    <phoneticPr fontId="12"/>
  </si>
  <si>
    <t>大腸ポリープ</t>
    <rPh sb="0" eb="2">
      <t>ダイチョウ</t>
    </rPh>
    <phoneticPr fontId="12"/>
  </si>
  <si>
    <t>合計</t>
    <rPh sb="0" eb="2">
      <t>ゴウケイ</t>
    </rPh>
    <phoneticPr fontId="12"/>
  </si>
  <si>
    <t>C060～C921</t>
    <phoneticPr fontId="12"/>
  </si>
  <si>
    <t>悪性新生物</t>
    <rPh sb="0" eb="2">
      <t>アクセイ</t>
    </rPh>
    <rPh sb="2" eb="5">
      <t>シンセイブツ</t>
    </rPh>
    <phoneticPr fontId="12"/>
  </si>
  <si>
    <t>N390</t>
  </si>
  <si>
    <t>尿路感染症</t>
  </si>
  <si>
    <t>M6259</t>
  </si>
  <si>
    <t>廃用症候群</t>
  </si>
  <si>
    <t>E11～E14</t>
    <phoneticPr fontId="12"/>
  </si>
  <si>
    <t>糖尿病</t>
    <phoneticPr fontId="12"/>
  </si>
  <si>
    <t>I500</t>
    <phoneticPr fontId="12"/>
  </si>
  <si>
    <t>うっ血性心不全</t>
    <rPh sb="2" eb="4">
      <t>ケツセイ</t>
    </rPh>
    <rPh sb="4" eb="7">
      <t>シンフゼン</t>
    </rPh>
    <phoneticPr fontId="12"/>
  </si>
  <si>
    <t>Z931</t>
    <phoneticPr fontId="12"/>
  </si>
  <si>
    <t>胃瘻増設状態</t>
    <rPh sb="0" eb="2">
      <t>イロウ</t>
    </rPh>
    <rPh sb="2" eb="4">
      <t>ゾウセツ</t>
    </rPh>
    <rPh sb="4" eb="6">
      <t>ジョウタイ</t>
    </rPh>
    <phoneticPr fontId="12"/>
  </si>
  <si>
    <t>その他</t>
    <rPh sb="2" eb="3">
      <t>タ</t>
    </rPh>
    <phoneticPr fontId="12"/>
  </si>
  <si>
    <t>★</t>
    <phoneticPr fontId="12"/>
  </si>
  <si>
    <t>DM教育入院</t>
    <rPh sb="2" eb="4">
      <t>キョウイク</t>
    </rPh>
    <rPh sb="4" eb="6">
      <t>ニュウイン</t>
    </rPh>
    <phoneticPr fontId="12"/>
  </si>
  <si>
    <t>平成30年度臨床指標集計</t>
    <rPh sb="0" eb="2">
      <t>ヘイセイ</t>
    </rPh>
    <rPh sb="4" eb="6">
      <t>ネンド</t>
    </rPh>
    <rPh sb="6" eb="8">
      <t>リンショウ</t>
    </rPh>
    <rPh sb="8" eb="10">
      <t>シヒョウ</t>
    </rPh>
    <rPh sb="10" eb="12">
      <t>シュウケイ</t>
    </rPh>
    <phoneticPr fontId="12"/>
  </si>
  <si>
    <t>項目</t>
    <rPh sb="0" eb="2">
      <t>コウモク</t>
    </rPh>
    <phoneticPr fontId="12"/>
  </si>
  <si>
    <t>①該当せず</t>
    <rPh sb="1" eb="3">
      <t>ガイトウ</t>
    </rPh>
    <phoneticPr fontId="12"/>
  </si>
  <si>
    <t>②48時間以内の死亡退院</t>
    <rPh sb="3" eb="5">
      <t>ジカン</t>
    </rPh>
    <rPh sb="5" eb="7">
      <t>イナイ</t>
    </rPh>
    <rPh sb="8" eb="10">
      <t>シボウ</t>
    </rPh>
    <rPh sb="10" eb="12">
      <t>タイイン</t>
    </rPh>
    <phoneticPr fontId="12"/>
  </si>
  <si>
    <t>③48時間越えの死亡退院</t>
    <rPh sb="3" eb="5">
      <t>ジカン</t>
    </rPh>
    <rPh sb="5" eb="6">
      <t>ゴ</t>
    </rPh>
    <rPh sb="8" eb="10">
      <t>シボウ</t>
    </rPh>
    <rPh sb="10" eb="12">
      <t>タイイン</t>
    </rPh>
    <phoneticPr fontId="12"/>
  </si>
  <si>
    <t>④DM教育入院</t>
    <rPh sb="3" eb="5">
      <t>キョウイク</t>
    </rPh>
    <rPh sb="5" eb="7">
      <t>ニュウイン</t>
    </rPh>
    <phoneticPr fontId="12"/>
  </si>
  <si>
    <t>⑤ポリペク目的（EMR)</t>
    <rPh sb="5" eb="7">
      <t>モクテキ</t>
    </rPh>
    <phoneticPr fontId="12"/>
  </si>
  <si>
    <t>⑥肺炎</t>
    <rPh sb="1" eb="3">
      <t>ハイエン</t>
    </rPh>
    <phoneticPr fontId="12"/>
  </si>
  <si>
    <t>⑦その他の肺炎</t>
    <rPh sb="3" eb="4">
      <t>タ</t>
    </rPh>
    <rPh sb="5" eb="7">
      <t>ハイエン</t>
    </rPh>
    <phoneticPr fontId="12"/>
  </si>
  <si>
    <t>⑧誤嚥性肺炎</t>
    <rPh sb="1" eb="4">
      <t>ゴエンセイ</t>
    </rPh>
    <rPh sb="4" eb="6">
      <t>ハイエン</t>
    </rPh>
    <phoneticPr fontId="12"/>
  </si>
  <si>
    <t>⑨その他の呼吸器疾患（COPD,喘息発作等）</t>
    <rPh sb="3" eb="4">
      <t>タ</t>
    </rPh>
    <rPh sb="5" eb="8">
      <t>コキュウキ</t>
    </rPh>
    <rPh sb="8" eb="10">
      <t>シッカン</t>
    </rPh>
    <rPh sb="16" eb="18">
      <t>ゼンソク</t>
    </rPh>
    <rPh sb="18" eb="20">
      <t>ホッサ</t>
    </rPh>
    <rPh sb="20" eb="21">
      <t>トウ</t>
    </rPh>
    <phoneticPr fontId="12"/>
  </si>
  <si>
    <t>⑩心不全</t>
    <rPh sb="1" eb="4">
      <t>シンフゼン</t>
    </rPh>
    <phoneticPr fontId="12"/>
  </si>
  <si>
    <t>⑪脳卒中</t>
    <rPh sb="1" eb="2">
      <t>ノウ</t>
    </rPh>
    <rPh sb="2" eb="4">
      <t>ソッチュウ</t>
    </rPh>
    <phoneticPr fontId="12"/>
  </si>
  <si>
    <t>⑫癌</t>
    <rPh sb="1" eb="2">
      <t>ガン</t>
    </rPh>
    <phoneticPr fontId="12"/>
  </si>
  <si>
    <t>⑬他院へ紹介</t>
    <rPh sb="1" eb="3">
      <t>タイン</t>
    </rPh>
    <rPh sb="4" eb="6">
      <t>ショウカイ</t>
    </rPh>
    <phoneticPr fontId="12"/>
  </si>
  <si>
    <t>⑭紹介受入れ</t>
    <rPh sb="1" eb="3">
      <t>ショウカイ</t>
    </rPh>
    <rPh sb="3" eb="5">
      <t>ウケイレ</t>
    </rPh>
    <phoneticPr fontId="12"/>
  </si>
  <si>
    <t>H30年度退院　ICD-10コード別件数　（トップ10）　退院サマリーより</t>
    <rPh sb="3" eb="4">
      <t>ネン</t>
    </rPh>
    <rPh sb="4" eb="5">
      <t>ド</t>
    </rPh>
    <rPh sb="5" eb="7">
      <t>タイイン</t>
    </rPh>
    <rPh sb="17" eb="18">
      <t>ベツ</t>
    </rPh>
    <rPh sb="18" eb="20">
      <t>ケンスウ</t>
    </rPh>
    <rPh sb="29" eb="31">
      <t>タイイン</t>
    </rPh>
    <phoneticPr fontId="12"/>
  </si>
  <si>
    <t>ICD-10（2013年版）準拠　コード別（内科）　退院サマリーより</t>
    <rPh sb="11" eb="13">
      <t>ネンバン</t>
    </rPh>
    <rPh sb="14" eb="16">
      <t>ジュンキョ</t>
    </rPh>
    <rPh sb="20" eb="21">
      <t>ベツ</t>
    </rPh>
    <rPh sb="22" eb="24">
      <t>ナイカ</t>
    </rPh>
    <rPh sb="26" eb="28">
      <t>タイイン</t>
    </rPh>
    <phoneticPr fontId="12"/>
  </si>
  <si>
    <t>H30年度</t>
    <rPh sb="3" eb="4">
      <t>ネン</t>
    </rPh>
    <rPh sb="4" eb="5">
      <t>ド</t>
    </rPh>
    <phoneticPr fontId="12"/>
  </si>
  <si>
    <t>感染症及び寄生虫症（A00-B99）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2"/>
  </si>
  <si>
    <t>A</t>
    <phoneticPr fontId="12"/>
  </si>
  <si>
    <t>B</t>
    <phoneticPr fontId="12"/>
  </si>
  <si>
    <t>新生物（C00-D48）</t>
    <rPh sb="0" eb="3">
      <t>シンセイブツ</t>
    </rPh>
    <phoneticPr fontId="12"/>
  </si>
  <si>
    <t>C</t>
    <phoneticPr fontId="12"/>
  </si>
  <si>
    <t>～D48</t>
    <phoneticPr fontId="12"/>
  </si>
  <si>
    <t>血液及び造血器の疾患並びに免疫機構の障害（D50-D89）</t>
    <rPh sb="0" eb="2">
      <t>ケツエキ</t>
    </rPh>
    <rPh sb="2" eb="3">
      <t>オヨ</t>
    </rPh>
    <rPh sb="4" eb="7">
      <t>ゾウケツキ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phoneticPr fontId="12"/>
  </si>
  <si>
    <t>内分泌、栄養及び代謝疾患（E00-E90）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12"/>
  </si>
  <si>
    <t>精神及び行動の障害（F00-F99）</t>
    <rPh sb="0" eb="2">
      <t>セイシン</t>
    </rPh>
    <rPh sb="2" eb="3">
      <t>オヨ</t>
    </rPh>
    <rPh sb="4" eb="6">
      <t>コウドウ</t>
    </rPh>
    <rPh sb="7" eb="9">
      <t>ショウガイ</t>
    </rPh>
    <phoneticPr fontId="12"/>
  </si>
  <si>
    <t>神経系の疾患（G00-G99）</t>
    <rPh sb="0" eb="3">
      <t>シンケイケイ</t>
    </rPh>
    <rPh sb="4" eb="6">
      <t>シッカン</t>
    </rPh>
    <phoneticPr fontId="12"/>
  </si>
  <si>
    <t>耳及び乳様突起の疾患（H60-H95）</t>
    <rPh sb="0" eb="1">
      <t>ミミ</t>
    </rPh>
    <rPh sb="1" eb="2">
      <t>オヨ</t>
    </rPh>
    <rPh sb="3" eb="7">
      <t>ニュウヨウトッキ</t>
    </rPh>
    <rPh sb="8" eb="10">
      <t>シッカン</t>
    </rPh>
    <phoneticPr fontId="12"/>
  </si>
  <si>
    <t>循環器系の疾患（I00-I99）</t>
    <rPh sb="0" eb="3">
      <t>ジュンカンキ</t>
    </rPh>
    <rPh sb="3" eb="4">
      <t>ケイ</t>
    </rPh>
    <rPh sb="5" eb="7">
      <t>シッカン</t>
    </rPh>
    <phoneticPr fontId="12"/>
  </si>
  <si>
    <t>呼吸器系の疾患（J00-J99）</t>
    <rPh sb="0" eb="3">
      <t>コキュウキ</t>
    </rPh>
    <rPh sb="3" eb="4">
      <t>ケイ</t>
    </rPh>
    <rPh sb="5" eb="7">
      <t>シッカン</t>
    </rPh>
    <phoneticPr fontId="12"/>
  </si>
  <si>
    <t>消化器系の疾患（K00-K93）</t>
    <rPh sb="0" eb="3">
      <t>ショウカキ</t>
    </rPh>
    <rPh sb="3" eb="4">
      <t>ケイ</t>
    </rPh>
    <rPh sb="5" eb="7">
      <t>シッカン</t>
    </rPh>
    <phoneticPr fontId="12"/>
  </si>
  <si>
    <t>皮膚及び皮下組織の疾患（L00-L99）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2"/>
  </si>
  <si>
    <t>筋骨格系及び結合組織の疾患（M00-M99）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12"/>
  </si>
  <si>
    <t>腎尿路生殖器系の疾患（N00-N99）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12"/>
  </si>
  <si>
    <t>症状、徴候及び異常臨床所見・異常検査所見で他に分類されないもの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タ</t>
    </rPh>
    <rPh sb="23" eb="25">
      <t>ブンルイ</t>
    </rPh>
    <phoneticPr fontId="12"/>
  </si>
  <si>
    <t>R</t>
    <phoneticPr fontId="12"/>
  </si>
  <si>
    <t>S</t>
    <phoneticPr fontId="12"/>
  </si>
  <si>
    <t>T</t>
    <phoneticPr fontId="12"/>
  </si>
  <si>
    <t>Z</t>
    <phoneticPr fontId="12"/>
  </si>
  <si>
    <t>死亡グラフ</t>
    <rPh sb="0" eb="2">
      <t>シボウ</t>
    </rPh>
    <phoneticPr fontId="1"/>
  </si>
  <si>
    <t>合計比較</t>
    <rPh sb="0" eb="2">
      <t>ゴウケイ</t>
    </rPh>
    <rPh sb="2" eb="4">
      <t>ヒカク</t>
    </rPh>
    <phoneticPr fontId="1"/>
  </si>
  <si>
    <t>救急車比較</t>
    <rPh sb="0" eb="3">
      <t>キュウキュウシャ</t>
    </rPh>
    <rPh sb="3" eb="5">
      <t>ヒカク</t>
    </rPh>
    <phoneticPr fontId="1"/>
  </si>
  <si>
    <t>救急車率</t>
    <rPh sb="0" eb="3">
      <t>キュウキュウシャ</t>
    </rPh>
    <rPh sb="3" eb="4">
      <t>リツ</t>
    </rPh>
    <phoneticPr fontId="1"/>
  </si>
  <si>
    <t>Ｈ28</t>
    <phoneticPr fontId="1"/>
  </si>
  <si>
    <t>Ｈ29</t>
    <phoneticPr fontId="1"/>
  </si>
  <si>
    <t>H30</t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</si>
  <si>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</si>
  <si>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</si>
  <si>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</si>
  <si>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</si>
  <si>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</si>
  <si>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</si>
  <si>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</si>
  <si>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</si>
  <si>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</si>
  <si>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</si>
  <si>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</si>
  <si>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]]</t>
    <phoneticPr fontId="1"/>
  </si>
  <si>
    <t>Ｈ３0年度　ICD１０コード別入院患者数</t>
    <rPh sb="3" eb="5">
      <t>ネンド</t>
    </rPh>
    <rPh sb="14" eb="15">
      <t>ベツ</t>
    </rPh>
    <rPh sb="15" eb="17">
      <t>ニュウイン</t>
    </rPh>
    <rPh sb="17" eb="19">
      <t>カンジャ</t>
    </rPh>
    <rPh sb="19" eb="20">
      <t>スウ</t>
    </rPh>
    <phoneticPr fontId="1"/>
  </si>
  <si>
    <t>章</t>
    <rPh sb="0" eb="1">
      <t>ショウ</t>
    </rPh>
    <phoneticPr fontId="1"/>
  </si>
  <si>
    <t>ICDコード</t>
    <phoneticPr fontId="1"/>
  </si>
  <si>
    <t>ＩＣＤ・見出し</t>
    <rPh sb="4" eb="6">
      <t>ミダ</t>
    </rPh>
    <phoneticPr fontId="1"/>
  </si>
  <si>
    <t>A００-B99</t>
    <phoneticPr fontId="1"/>
  </si>
  <si>
    <t>感染症および寄生虫症</t>
    <rPh sb="0" eb="3">
      <t>カンセンショウ</t>
    </rPh>
    <rPh sb="6" eb="9">
      <t>キセイチュウ</t>
    </rPh>
    <rPh sb="9" eb="10">
      <t>ショウ</t>
    </rPh>
    <phoneticPr fontId="1"/>
  </si>
  <si>
    <t>C00－D48</t>
    <phoneticPr fontId="1"/>
  </si>
  <si>
    <t>新生物</t>
    <rPh sb="0" eb="3">
      <t>シンセイブツ</t>
    </rPh>
    <phoneticPr fontId="1"/>
  </si>
  <si>
    <t>D50－D89</t>
    <phoneticPr fontId="1"/>
  </si>
  <si>
    <t>血液及び造血器の疾患
ならびに免疫機構の障害</t>
    <rPh sb="0" eb="2">
      <t>ケツエキ</t>
    </rPh>
    <rPh sb="2" eb="3">
      <t>オヨ</t>
    </rPh>
    <rPh sb="4" eb="7">
      <t>ゾウケツキ</t>
    </rPh>
    <rPh sb="8" eb="10">
      <t>シッカン</t>
    </rPh>
    <rPh sb="15" eb="17">
      <t>メンエキ</t>
    </rPh>
    <rPh sb="17" eb="19">
      <t>キコウ</t>
    </rPh>
    <rPh sb="20" eb="22">
      <t>ショウガイ</t>
    </rPh>
    <phoneticPr fontId="1"/>
  </si>
  <si>
    <t>E00－E90</t>
    <phoneticPr fontId="1"/>
  </si>
  <si>
    <t>内分泌、栄養および代謝疾患</t>
    <rPh sb="0" eb="3">
      <t>ナイブンピ</t>
    </rPh>
    <rPh sb="4" eb="6">
      <t>エイヨウ</t>
    </rPh>
    <rPh sb="9" eb="11">
      <t>タイシャ</t>
    </rPh>
    <rPh sb="11" eb="13">
      <t>シッカン</t>
    </rPh>
    <phoneticPr fontId="1"/>
  </si>
  <si>
    <t>F00－F99</t>
    <phoneticPr fontId="1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</si>
  <si>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"/>
  </si>
  <si>
    <t>G00－G99</t>
    <phoneticPr fontId="1"/>
  </si>
  <si>
    <t>神経系の疾患</t>
    <rPh sb="0" eb="3">
      <t>シンケイケイ</t>
    </rPh>
    <rPh sb="4" eb="6">
      <t>シッカン</t>
    </rPh>
    <phoneticPr fontId="1"/>
  </si>
  <si>
    <t>H00－H59</t>
    <phoneticPr fontId="1"/>
  </si>
  <si>
    <t>眼および付属器の疾患</t>
    <rPh sb="0" eb="1">
      <t>ガン</t>
    </rPh>
    <rPh sb="4" eb="6">
      <t>フゾク</t>
    </rPh>
    <rPh sb="6" eb="7">
      <t>キ</t>
    </rPh>
    <rPh sb="8" eb="10">
      <t>シッカン</t>
    </rPh>
    <phoneticPr fontId="1"/>
  </si>
  <si>
    <t>H60－H95</t>
    <phoneticPr fontId="1"/>
  </si>
  <si>
    <t>耳および乳様突起の疾患</t>
    <rPh sb="0" eb="1">
      <t>ミミ</t>
    </rPh>
    <rPh sb="4" eb="5">
      <t>チチ</t>
    </rPh>
    <rPh sb="5" eb="6">
      <t>ヨウ</t>
    </rPh>
    <rPh sb="6" eb="8">
      <t>トッキ</t>
    </rPh>
    <rPh sb="9" eb="11">
      <t>シッカン</t>
    </rPh>
    <phoneticPr fontId="1"/>
  </si>
  <si>
    <t>I00－I99</t>
    <phoneticPr fontId="1"/>
  </si>
  <si>
    <t>循環器系の疾患</t>
    <rPh sb="0" eb="3">
      <t>ジュンカンキ</t>
    </rPh>
    <rPh sb="3" eb="4">
      <t>ケイ</t>
    </rPh>
    <rPh sb="5" eb="7">
      <t>シッカン</t>
    </rPh>
    <phoneticPr fontId="1"/>
  </si>
  <si>
    <t>J00- J99</t>
    <phoneticPr fontId="1"/>
  </si>
  <si>
    <t>呼吸器系の疾患</t>
    <rPh sb="0" eb="3">
      <t>コキュウキ</t>
    </rPh>
    <rPh sb="3" eb="4">
      <t>ケイ</t>
    </rPh>
    <rPh sb="5" eb="7">
      <t>シッカン</t>
    </rPh>
    <phoneticPr fontId="1"/>
  </si>
  <si>
    <t>K00－K93</t>
    <phoneticPr fontId="1"/>
  </si>
  <si>
    <t>消化器系の疾患</t>
    <rPh sb="0" eb="3">
      <t>ショウカキ</t>
    </rPh>
    <rPh sb="3" eb="4">
      <t>ケイ</t>
    </rPh>
    <rPh sb="5" eb="7">
      <t>シッカン</t>
    </rPh>
    <phoneticPr fontId="1"/>
  </si>
  <si>
    <t>L00－L99</t>
    <phoneticPr fontId="1"/>
  </si>
  <si>
    <t>筋骨格計及び結合組織の疾患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1"/>
  </si>
  <si>
    <t>M00－M99</t>
    <phoneticPr fontId="1"/>
  </si>
  <si>
    <t>N00－N99</t>
    <phoneticPr fontId="1"/>
  </si>
  <si>
    <t>腎尿路生殖系の疾患</t>
    <rPh sb="0" eb="1">
      <t>ジン</t>
    </rPh>
    <rPh sb="1" eb="3">
      <t>ニョウロ</t>
    </rPh>
    <rPh sb="3" eb="5">
      <t>セイショク</t>
    </rPh>
    <rPh sb="5" eb="6">
      <t>ケイ</t>
    </rPh>
    <rPh sb="7" eb="9">
      <t>シッカン</t>
    </rPh>
    <phoneticPr fontId="1"/>
  </si>
  <si>
    <t>O00-O99</t>
    <phoneticPr fontId="1"/>
  </si>
  <si>
    <t>妊娠、分娩および産褥</t>
    <rPh sb="0" eb="2">
      <t>ニンシン</t>
    </rPh>
    <rPh sb="3" eb="5">
      <t>ブンベン</t>
    </rPh>
    <rPh sb="8" eb="10">
      <t>サンジョク</t>
    </rPh>
    <phoneticPr fontId="1"/>
  </si>
  <si>
    <t>P00-P96</t>
    <phoneticPr fontId="1"/>
  </si>
  <si>
    <t>週産期に発生した病態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"/>
  </si>
  <si>
    <t>Q00-Q99</t>
    <phoneticPr fontId="1"/>
  </si>
  <si>
    <t>先天奇形、変形および染色異常</t>
    <rPh sb="0" eb="2">
      <t>センテン</t>
    </rPh>
    <rPh sb="2" eb="4">
      <t>キケイ</t>
    </rPh>
    <rPh sb="5" eb="7">
      <t>ヘンケイ</t>
    </rPh>
    <rPh sb="10" eb="12">
      <t>センショク</t>
    </rPh>
    <rPh sb="12" eb="14">
      <t>イジョウ</t>
    </rPh>
    <phoneticPr fontId="1"/>
  </si>
  <si>
    <t>R00-R99</t>
    <phoneticPr fontId="1"/>
  </si>
  <si>
    <t>症状、兆候及び異常臨床所見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phoneticPr fontId="1"/>
  </si>
  <si>
    <t>S00-T98</t>
    <phoneticPr fontId="1"/>
  </si>
  <si>
    <t>損傷、中毒およびその他の外因の影響</t>
    <rPh sb="0" eb="2">
      <t>ソンショウ</t>
    </rPh>
    <rPh sb="3" eb="5">
      <t>チュウドク</t>
    </rPh>
    <rPh sb="10" eb="11">
      <t>タ</t>
    </rPh>
    <rPh sb="12" eb="14">
      <t>ガイイン</t>
    </rPh>
    <rPh sb="15" eb="17">
      <t>エイキョウ</t>
    </rPh>
    <phoneticPr fontId="1"/>
  </si>
  <si>
    <t>V01-Y98</t>
    <phoneticPr fontId="1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</si>
  <si>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1"/>
  </si>
  <si>
    <t>Z00－Z99</t>
    <phoneticPr fontId="1"/>
  </si>
  <si>
    <t>健康状態に影響をおよぼす要因</t>
    <rPh sb="0" eb="2">
      <t>ケンコウ</t>
    </rPh>
    <rPh sb="2" eb="4">
      <t>ジョウタイ</t>
    </rPh>
    <rPh sb="5" eb="7">
      <t>エイキョウ</t>
    </rPh>
    <rPh sb="12" eb="14">
      <t>ヨウイン</t>
    </rPh>
    <phoneticPr fontId="1"/>
  </si>
  <si>
    <t>U00－U89</t>
    <phoneticPr fontId="1"/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</si>
  <si>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</si>
  <si>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Ｈ３0．４月～ICD１０コード別入院患者数</t>
    <rPh sb="5" eb="6">
      <t>ガツ</t>
    </rPh>
    <rPh sb="15" eb="16">
      <t>ベツ</t>
    </rPh>
    <rPh sb="16" eb="18">
      <t>ニュウイン</t>
    </rPh>
    <rPh sb="18" eb="20">
      <t>カンジャ</t>
    </rPh>
    <rPh sb="20" eb="21">
      <t>スウ</t>
    </rPh>
    <phoneticPr fontId="1"/>
  </si>
  <si>
    <t>ICDコード</t>
    <phoneticPr fontId="1"/>
  </si>
  <si>
    <t>A００-B99</t>
    <phoneticPr fontId="1"/>
  </si>
  <si>
    <t>C00－D48</t>
    <phoneticPr fontId="1"/>
  </si>
  <si>
    <t>D50－D89</t>
    <phoneticPr fontId="1"/>
  </si>
  <si>
    <t>E00－E90</t>
    <phoneticPr fontId="1"/>
  </si>
  <si>
    <t>G00－G99</t>
    <phoneticPr fontId="1"/>
  </si>
  <si>
    <t>H60－H95</t>
    <phoneticPr fontId="1"/>
  </si>
  <si>
    <t>L00－L99</t>
    <phoneticPr fontId="1"/>
  </si>
  <si>
    <t>R00-R99</t>
    <phoneticPr fontId="1"/>
  </si>
  <si>
    <t>S00-T98</t>
    <phoneticPr fontId="1"/>
  </si>
  <si>
    <t>Z00－Z99</t>
    <phoneticPr fontId="1"/>
  </si>
  <si>
    <t>岩手県立軽米病院医事経営課</t>
    <rPh sb="0" eb="2">
      <t>イワテ</t>
    </rPh>
    <rPh sb="2" eb="3">
      <t>ケン</t>
    </rPh>
    <rPh sb="3" eb="4">
      <t>リツ</t>
    </rPh>
    <rPh sb="4" eb="6">
      <t>カルマイ</t>
    </rPh>
    <rPh sb="6" eb="8">
      <t>ビョウイン</t>
    </rPh>
    <rPh sb="8" eb="10">
      <t>イジ</t>
    </rPh>
    <rPh sb="10" eb="12">
      <t>ケイエイ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</si>
</sst>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" xfId="2" applyNumberFormat="1" applyFont="1" applyBorder="1">
      <alignment vertical="center"/>
    </xf>
    <xf numFmtId="176" fontId="0" fillId="0" borderId="0" xfId="2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38" fontId="0" fillId="0" borderId="1" xfId="1" applyFont="1" applyBorder="1">
      <alignment vertical="center"/>
    </xf>
    <xf numFmtId="9" fontId="0" fillId="0" borderId="1" xfId="2" quotePrefix="1" applyFont="1" applyBorder="1">
      <alignment vertical="center"/>
    </xf>
    <xf numFmtId="176" fontId="0" fillId="0" borderId="1" xfId="2" quotePrefix="1" applyNumberFormat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176" fontId="0" fillId="0" borderId="6" xfId="2" quotePrefix="1" applyNumberFormat="1" applyFont="1" applyBorder="1">
      <alignment vertical="center"/>
    </xf>
    <xf numFmtId="176" fontId="0" fillId="0" borderId="6" xfId="2" applyNumberFormat="1" applyFont="1" applyBorder="1">
      <alignment vertical="center"/>
    </xf>
    <xf numFmtId="0" fontId="0" fillId="0" borderId="6" xfId="0" applyBorder="1">
      <alignment vertical="center"/>
    </xf>
    <xf numFmtId="176" fontId="0" fillId="0" borderId="7" xfId="2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9" fontId="0" fillId="0" borderId="6" xfId="2" quotePrefix="1" applyFont="1" applyBorder="1">
      <alignment vertical="center"/>
    </xf>
    <xf numFmtId="38" fontId="0" fillId="0" borderId="0" xfId="1" applyFont="1" applyBorder="1">
      <alignment vertical="center"/>
    </xf>
    <xf numFmtId="176" fontId="0" fillId="0" borderId="0" xfId="2" quotePrefix="1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13" fillId="0" borderId="0" xfId="3">
      <alignment vertical="center"/>
    </xf>
    <xf numFmtId="0" fontId="12" fillId="0" borderId="0" xfId="3" applyFont="1">
      <alignment vertical="center"/>
    </xf>
    <xf numFmtId="0" fontId="14" fillId="0" borderId="18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21" xfId="3" applyFont="1" applyBorder="1" applyAlignment="1">
      <alignment horizontal="left" vertical="center"/>
    </xf>
    <xf numFmtId="0" fontId="14" fillId="0" borderId="23" xfId="3" applyFont="1" applyBorder="1">
      <alignment vertical="center"/>
    </xf>
    <xf numFmtId="0" fontId="14" fillId="0" borderId="25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4" fillId="0" borderId="27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15" fillId="0" borderId="1" xfId="3" applyNumberFormat="1" applyFont="1" applyBorder="1" applyAlignment="1">
      <alignment vertical="center"/>
    </xf>
    <xf numFmtId="3" fontId="15" fillId="2" borderId="1" xfId="3" applyNumberFormat="1" applyFont="1" applyFill="1" applyBorder="1" applyAlignment="1">
      <alignment vertical="center"/>
    </xf>
    <xf numFmtId="3" fontId="15" fillId="3" borderId="1" xfId="3" applyNumberFormat="1" applyFont="1" applyFill="1" applyBorder="1" applyAlignment="1">
      <alignment vertical="center"/>
    </xf>
    <xf numFmtId="3" fontId="0" fillId="0" borderId="1" xfId="0" applyNumberFormat="1" applyBorder="1">
      <alignment vertical="center"/>
    </xf>
    <xf numFmtId="3" fontId="0" fillId="3" borderId="1" xfId="0" applyNumberFormat="1" applyFill="1" applyBorder="1">
      <alignment vertical="center"/>
    </xf>
    <xf numFmtId="176" fontId="0" fillId="3" borderId="1" xfId="2" applyNumberFormat="1" applyFont="1" applyFill="1" applyBorder="1">
      <alignment vertical="center"/>
    </xf>
    <xf numFmtId="3" fontId="15" fillId="0" borderId="5" xfId="3" applyNumberFormat="1" applyFont="1" applyBorder="1" applyAlignment="1">
      <alignment vertical="center"/>
    </xf>
    <xf numFmtId="3" fontId="15" fillId="2" borderId="5" xfId="3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0" fillId="2" borderId="1" xfId="0" applyNumberFormat="1" applyFill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4" borderId="1" xfId="0" applyFill="1" applyBorder="1">
      <alignment vertical="center"/>
    </xf>
    <xf numFmtId="38" fontId="0" fillId="4" borderId="7" xfId="1" applyFont="1" applyFill="1" applyBorder="1">
      <alignment vertical="center"/>
    </xf>
    <xf numFmtId="176" fontId="0" fillId="4" borderId="7" xfId="2" quotePrefix="1" applyNumberFormat="1" applyFont="1" applyFill="1" applyBorder="1">
      <alignment vertical="center"/>
    </xf>
    <xf numFmtId="176" fontId="0" fillId="4" borderId="7" xfId="2" applyNumberFormat="1" applyFont="1" applyFill="1" applyBorder="1">
      <alignment vertical="center"/>
    </xf>
    <xf numFmtId="38" fontId="0" fillId="4" borderId="13" xfId="1" applyFont="1" applyFill="1" applyBorder="1">
      <alignment vertical="center"/>
    </xf>
    <xf numFmtId="176" fontId="0" fillId="4" borderId="13" xfId="2" quotePrefix="1" applyNumberFormat="1" applyFont="1" applyFill="1" applyBorder="1">
      <alignment vertical="center"/>
    </xf>
    <xf numFmtId="176" fontId="0" fillId="4" borderId="13" xfId="2" applyNumberFormat="1" applyFont="1" applyFill="1" applyBorder="1">
      <alignment vertical="center"/>
    </xf>
    <xf numFmtId="0" fontId="0" fillId="4" borderId="1" xfId="0" applyFill="1" applyBorder="1" applyAlignment="1">
      <alignment horizontal="distributed" vertical="center" justifyLastLine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4" borderId="14" xfId="3" applyFont="1" applyFill="1" applyBorder="1">
      <alignment vertical="center"/>
    </xf>
    <xf numFmtId="0" fontId="14" fillId="4" borderId="15" xfId="3" applyFont="1" applyFill="1" applyBorder="1">
      <alignment vertical="center"/>
    </xf>
    <xf numFmtId="0" fontId="14" fillId="4" borderId="16" xfId="3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17" fillId="4" borderId="1" xfId="0" applyFont="1" applyFill="1" applyBorder="1">
      <alignment vertical="center"/>
    </xf>
    <xf numFmtId="176" fontId="17" fillId="4" borderId="1" xfId="0" applyNumberFormat="1" applyFont="1" applyFill="1" applyBorder="1">
      <alignment vertical="center"/>
    </xf>
    <xf numFmtId="38" fontId="0" fillId="4" borderId="1" xfId="1" applyFont="1" applyFill="1" applyBorder="1" applyAlignment="1">
      <alignment vertical="center"/>
    </xf>
    <xf numFmtId="5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2" xfId="0" applyFill="1" applyBorder="1" applyAlignment="1">
      <alignment horizontal="distributed" vertical="center" justifyLastLine="1"/>
    </xf>
    <xf numFmtId="0" fontId="0" fillId="4" borderId="3" xfId="0" applyFill="1" applyBorder="1" applyAlignment="1">
      <alignment horizontal="distributed" vertical="center" justifyLastLine="1"/>
    </xf>
    <xf numFmtId="0" fontId="16" fillId="0" borderId="0" xfId="3" applyFont="1" applyAlignment="1">
      <alignment horizontal="left" vertical="center"/>
    </xf>
    <xf numFmtId="0" fontId="14" fillId="0" borderId="17" xfId="3" applyFont="1" applyBorder="1" applyAlignment="1">
      <alignment horizontal="left" vertical="center"/>
    </xf>
    <xf numFmtId="0" fontId="14" fillId="0" borderId="20" xfId="3" applyFont="1" applyBorder="1" applyAlignment="1">
      <alignment horizontal="left" vertical="center"/>
    </xf>
    <xf numFmtId="0" fontId="14" fillId="0" borderId="21" xfId="3" applyFont="1" applyBorder="1" applyAlignment="1">
      <alignment horizontal="left" vertical="center"/>
    </xf>
    <xf numFmtId="0" fontId="14" fillId="0" borderId="22" xfId="3" applyFont="1" applyBorder="1" applyAlignment="1">
      <alignment horizontal="left" vertical="center"/>
    </xf>
    <xf numFmtId="0" fontId="14" fillId="0" borderId="17" xfId="3" applyFont="1" applyBorder="1" applyAlignment="1">
      <alignment horizontal="left" vertical="center" wrapText="1"/>
    </xf>
    <xf numFmtId="0" fontId="14" fillId="0" borderId="24" xfId="3" applyFont="1" applyBorder="1" applyAlignment="1">
      <alignment horizontal="left" vertical="center" wrapText="1"/>
    </xf>
    <xf numFmtId="0" fontId="14" fillId="0" borderId="10" xfId="3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H30</a:t>
            </a:r>
            <a:r>
              <a:rPr lang="ja-JP" altLang="en-US"/>
              <a:t>年度内科退院　</a:t>
            </a:r>
            <a:r>
              <a:rPr lang="en-US" altLang="ja-JP"/>
              <a:t>ICD</a:t>
            </a:r>
            <a:r>
              <a:rPr lang="ja-JP" altLang="en-US"/>
              <a:t>コード別件数</a:t>
            </a:r>
          </a:p>
        </c:rich>
      </c:tx>
      <c:layout>
        <c:manualLayout>
          <c:xMode val="edge"/>
          <c:yMode val="edge"/>
          <c:x val="1.331791153224491E-2"/>
          <c:y val="2.4844797292900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06862685440982"/>
          <c:y val="0.14117474446129016"/>
          <c:w val="0.5588230760181252"/>
          <c:h val="0.74856838547355498"/>
        </c:manualLayout>
      </c:layout>
      <c:pieChart>
        <c:varyColors val="1"/>
        <c:ser>
          <c:idx val="0"/>
          <c:order val="0"/>
          <c:tx>
            <c:strRef>
              <c:f>[1]ICDﾄｯﾌﾟ10!$C$2</c:f>
              <c:strCache>
                <c:ptCount val="1"/>
                <c:pt idx="0">
                  <c:v>件数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2.7917746757698564E-2"/>
                  <c:y val="-1.65946647973351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59011950463606E-2"/>
                  <c:y val="-3.7400764898821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73875259862002"/>
                  <c:y val="-3.5014295621713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293184919713794"/>
                  <c:y val="-2.5788327843750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960443582843369"/>
                  <c:y val="1.77745050860568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1751119160279017E-2"/>
                  <c:y val="2.0775091621321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2553517750003"/>
                  <c:y val="1.7379131956331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1606380346197063"/>
                  <c:y val="-5.602908332110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multiLvlStrRef>
              <c:f>[1]ICDﾄｯﾌﾟ10!$A$3:$B$13</c:f>
              <c:multiLvlStrCache>
                <c:ptCount val="11"/>
                <c:lvl>
                  <c:pt idx="0">
                    <c:v>肺炎・誤嚥性肺炎</c:v>
                  </c:pt>
                  <c:pt idx="1">
                    <c:v>脱水症</c:v>
                  </c:pt>
                  <c:pt idx="2">
                    <c:v>脳梗塞</c:v>
                  </c:pt>
                  <c:pt idx="3">
                    <c:v>大腸ポリープ</c:v>
                  </c:pt>
                  <c:pt idx="4">
                    <c:v>悪性新生物</c:v>
                  </c:pt>
                  <c:pt idx="5">
                    <c:v>尿路感染症</c:v>
                  </c:pt>
                  <c:pt idx="6">
                    <c:v>廃用症候群</c:v>
                  </c:pt>
                  <c:pt idx="7">
                    <c:v>糖尿病</c:v>
                  </c:pt>
                  <c:pt idx="8">
                    <c:v>うっ血性心不全</c:v>
                  </c:pt>
                  <c:pt idx="9">
                    <c:v>胃瘻増設状態</c:v>
                  </c:pt>
                </c:lvl>
                <c:lvl>
                  <c:pt idx="0">
                    <c:v>J189・J690</c:v>
                  </c:pt>
                  <c:pt idx="1">
                    <c:v>E86</c:v>
                  </c:pt>
                  <c:pt idx="2">
                    <c:v>I639</c:v>
                  </c:pt>
                  <c:pt idx="3">
                    <c:v>K635</c:v>
                  </c:pt>
                  <c:pt idx="4">
                    <c:v>C060～C921</c:v>
                  </c:pt>
                  <c:pt idx="5">
                    <c:v>N390</c:v>
                  </c:pt>
                  <c:pt idx="6">
                    <c:v>M6259</c:v>
                  </c:pt>
                  <c:pt idx="7">
                    <c:v>E11～E14</c:v>
                  </c:pt>
                  <c:pt idx="8">
                    <c:v>I500</c:v>
                  </c:pt>
                  <c:pt idx="9">
                    <c:v>Z931</c:v>
                  </c:pt>
                  <c:pt idx="10">
                    <c:v>その他</c:v>
                  </c:pt>
                </c:lvl>
              </c:multiLvlStrCache>
            </c:multiLvlStrRef>
          </c:cat>
          <c:val>
            <c:numRef>
              <c:f>[1]ICDﾄｯﾌﾟ10!$C$3:$C$13</c:f>
              <c:numCache>
                <c:formatCode>General</c:formatCode>
                <c:ptCount val="11"/>
                <c:pt idx="0">
                  <c:v>147</c:v>
                </c:pt>
                <c:pt idx="1">
                  <c:v>58</c:v>
                </c:pt>
                <c:pt idx="2">
                  <c:v>58</c:v>
                </c:pt>
                <c:pt idx="3">
                  <c:v>42</c:v>
                </c:pt>
                <c:pt idx="4">
                  <c:v>34</c:v>
                </c:pt>
                <c:pt idx="5">
                  <c:v>25</c:v>
                </c:pt>
                <c:pt idx="6">
                  <c:v>25</c:v>
                </c:pt>
                <c:pt idx="7">
                  <c:v>22</c:v>
                </c:pt>
                <c:pt idx="8">
                  <c:v>20</c:v>
                </c:pt>
                <c:pt idx="9">
                  <c:v>18</c:v>
                </c:pt>
                <c:pt idx="10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救急車受入率</a:t>
            </a:r>
            <a:endParaRPr lang="en-US" altLang="ja-JP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[2]H30!$J$3:$J$4</c:f>
              <c:strCache>
                <c:ptCount val="1"/>
                <c:pt idx="0">
                  <c:v>救急車率 Ｈ28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[2]H30!$F$5:$F$17</c:f>
              <c:strCache>
                <c:ptCount val="1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合計</c:v>
                </c:pt>
              </c:strCache>
            </c:strRef>
          </c:cat>
          <c:val>
            <c:numRef>
              <c:f>[2]H30!$J$5:$J$17</c:f>
              <c:numCache>
                <c:formatCode>General</c:formatCode>
                <c:ptCount val="13"/>
                <c:pt idx="0">
                  <c:v>0.11666666666666667</c:v>
                </c:pt>
                <c:pt idx="1">
                  <c:v>0.15740740740740741</c:v>
                </c:pt>
                <c:pt idx="2">
                  <c:v>0.15</c:v>
                </c:pt>
                <c:pt idx="3">
                  <c:v>0.16203703703703703</c:v>
                </c:pt>
                <c:pt idx="4">
                  <c:v>0.15422885572139303</c:v>
                </c:pt>
                <c:pt idx="5">
                  <c:v>0.15606936416184972</c:v>
                </c:pt>
                <c:pt idx="6">
                  <c:v>0.14432989690721648</c:v>
                </c:pt>
                <c:pt idx="7">
                  <c:v>0.20945945945945946</c:v>
                </c:pt>
                <c:pt idx="8">
                  <c:v>0.10270270270270271</c:v>
                </c:pt>
                <c:pt idx="9">
                  <c:v>0.15263157894736842</c:v>
                </c:pt>
                <c:pt idx="10">
                  <c:v>0.11320754716981132</c:v>
                </c:pt>
                <c:pt idx="11">
                  <c:v>0.16315789473684211</c:v>
                </c:pt>
                <c:pt idx="12">
                  <c:v>0.14744718309859156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[2]H30!$K$3:$K$4</c:f>
              <c:strCache>
                <c:ptCount val="1"/>
                <c:pt idx="0">
                  <c:v>救急車率 Ｈ29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[2]H30!$F$5:$F$17</c:f>
              <c:strCache>
                <c:ptCount val="1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合計</c:v>
                </c:pt>
              </c:strCache>
            </c:strRef>
          </c:cat>
          <c:val>
            <c:numRef>
              <c:f>[2]H30!$K$5:$K$17</c:f>
              <c:numCache>
                <c:formatCode>General</c:formatCode>
                <c:ptCount val="13"/>
                <c:pt idx="0">
                  <c:v>9.3959731543624164E-2</c:v>
                </c:pt>
                <c:pt idx="1">
                  <c:v>8.3333333333333329E-2</c:v>
                </c:pt>
                <c:pt idx="2">
                  <c:v>0.16546762589928057</c:v>
                </c:pt>
                <c:pt idx="3">
                  <c:v>0.1242603550295858</c:v>
                </c:pt>
                <c:pt idx="4">
                  <c:v>0.1368421052631579</c:v>
                </c:pt>
                <c:pt idx="5">
                  <c:v>0.15</c:v>
                </c:pt>
                <c:pt idx="6">
                  <c:v>0.15789473684210525</c:v>
                </c:pt>
                <c:pt idx="7">
                  <c:v>0.14285714285714285</c:v>
                </c:pt>
                <c:pt idx="8">
                  <c:v>0.18139534883720931</c:v>
                </c:pt>
                <c:pt idx="9">
                  <c:v>0.12167300380228137</c:v>
                </c:pt>
                <c:pt idx="10">
                  <c:v>8.7591240875912413E-2</c:v>
                </c:pt>
                <c:pt idx="11">
                  <c:v>0.10880829015544041</c:v>
                </c:pt>
                <c:pt idx="12">
                  <c:v>0.12734584450402145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[2]H30!$L$3:$L$4</c:f>
              <c:strCache>
                <c:ptCount val="1"/>
                <c:pt idx="0">
                  <c:v>救急車率 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[2]H30!$F$5:$F$17</c:f>
              <c:strCache>
                <c:ptCount val="1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合計</c:v>
                </c:pt>
              </c:strCache>
            </c:strRef>
          </c:cat>
          <c:val>
            <c:numRef>
              <c:f>[2]H30!$L$5:$L$17</c:f>
              <c:numCache>
                <c:formatCode>General</c:formatCode>
                <c:ptCount val="13"/>
                <c:pt idx="0">
                  <c:v>0.12182741116751269</c:v>
                </c:pt>
                <c:pt idx="1">
                  <c:v>0.12</c:v>
                </c:pt>
                <c:pt idx="2">
                  <c:v>0.15923566878980891</c:v>
                </c:pt>
                <c:pt idx="3">
                  <c:v>0.17560975609756097</c:v>
                </c:pt>
                <c:pt idx="4">
                  <c:v>8.8495575221238937E-2</c:v>
                </c:pt>
                <c:pt idx="5">
                  <c:v>0.14012738853503184</c:v>
                </c:pt>
                <c:pt idx="6">
                  <c:v>0.14482758620689656</c:v>
                </c:pt>
                <c:pt idx="7">
                  <c:v>0.12698412698412698</c:v>
                </c:pt>
                <c:pt idx="8">
                  <c:v>0.16883116883116883</c:v>
                </c:pt>
                <c:pt idx="9">
                  <c:v>0.13452914798206278</c:v>
                </c:pt>
                <c:pt idx="10">
                  <c:v>0.11403508771929824</c:v>
                </c:pt>
                <c:pt idx="11">
                  <c:v>0.16551724137931034</c:v>
                </c:pt>
                <c:pt idx="12">
                  <c:v>0.1362991008045433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25456"/>
        <c:axId val="742131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[2]H30!$G$3:$G$4</c15:sqref>
                        </c15:formulaRef>
                      </c:ext>
                    </c:extLst>
                    <c:strCache>
                      <c:ptCount val="1"/>
                      <c:pt idx="0">
                        <c:v>救急車比較 Ｈ28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[2]H30!$F$5:$F$17</c15:sqref>
                        </c15:formulaRef>
                      </c:ext>
                    </c:extLst>
                    <c:strCache>
                      <c:ptCount val="13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[2]H30!$G$5:$G$17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28</c:v>
                      </c:pt>
                      <c:pt idx="1">
                        <c:v>34</c:v>
                      </c:pt>
                      <c:pt idx="2">
                        <c:v>24</c:v>
                      </c:pt>
                      <c:pt idx="3">
                        <c:v>35</c:v>
                      </c:pt>
                      <c:pt idx="4">
                        <c:v>31</c:v>
                      </c:pt>
                      <c:pt idx="5">
                        <c:v>27</c:v>
                      </c:pt>
                      <c:pt idx="6">
                        <c:v>28</c:v>
                      </c:pt>
                      <c:pt idx="7">
                        <c:v>31</c:v>
                      </c:pt>
                      <c:pt idx="8">
                        <c:v>19</c:v>
                      </c:pt>
                      <c:pt idx="9">
                        <c:v>29</c:v>
                      </c:pt>
                      <c:pt idx="10">
                        <c:v>18</c:v>
                      </c:pt>
                      <c:pt idx="11">
                        <c:v>31</c:v>
                      </c:pt>
                      <c:pt idx="12">
                        <c:v>335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[2]H30!$H$3:$H$4</c15:sqref>
                        </c15:formulaRef>
                      </c:ext>
                    </c:extLst>
                    <c:strCache>
                      <c:ptCount val="1"/>
                      <c:pt idx="0">
                        <c:v>救急車比較 Ｈ29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[2]H30!$F$5:$F$17</c15:sqref>
                        </c15:formulaRef>
                      </c:ext>
                    </c:extLst>
                    <c:strCache>
                      <c:ptCount val="13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[2]H30!$H$5:$H$17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14</c:v>
                      </c:pt>
                      <c:pt idx="1">
                        <c:v>15</c:v>
                      </c:pt>
                      <c:pt idx="2">
                        <c:v>23</c:v>
                      </c:pt>
                      <c:pt idx="3">
                        <c:v>21</c:v>
                      </c:pt>
                      <c:pt idx="4">
                        <c:v>26</c:v>
                      </c:pt>
                      <c:pt idx="5">
                        <c:v>24</c:v>
                      </c:pt>
                      <c:pt idx="6">
                        <c:v>24</c:v>
                      </c:pt>
                      <c:pt idx="7">
                        <c:v>22</c:v>
                      </c:pt>
                      <c:pt idx="8">
                        <c:v>39</c:v>
                      </c:pt>
                      <c:pt idx="9">
                        <c:v>32</c:v>
                      </c:pt>
                      <c:pt idx="10">
                        <c:v>24</c:v>
                      </c:pt>
                      <c:pt idx="11">
                        <c:v>21</c:v>
                      </c:pt>
                      <c:pt idx="12">
                        <c:v>285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[2]H30!$I$3:$I$4</c15:sqref>
                        </c15:formulaRef>
                      </c:ext>
                    </c:extLst>
                    <c:strCache>
                      <c:ptCount val="1"/>
                      <c:pt idx="0">
                        <c:v>救急車比較 H30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[2]H30!$F$5:$F$17</c15:sqref>
                        </c15:formulaRef>
                      </c:ext>
                    </c:extLst>
                    <c:strCache>
                      <c:ptCount val="13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  <c:pt idx="12">
                        <c:v>合計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[2]H30!$I$5:$I$17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24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36</c:v>
                      </c:pt>
                      <c:pt idx="4">
                        <c:v>20</c:v>
                      </c:pt>
                      <c:pt idx="5">
                        <c:v>22</c:v>
                      </c:pt>
                      <c:pt idx="6">
                        <c:v>21</c:v>
                      </c:pt>
                      <c:pt idx="7">
                        <c:v>16</c:v>
                      </c:pt>
                      <c:pt idx="8">
                        <c:v>26</c:v>
                      </c:pt>
                      <c:pt idx="9">
                        <c:v>30</c:v>
                      </c:pt>
                      <c:pt idx="10">
                        <c:v>26</c:v>
                      </c:pt>
                      <c:pt idx="11">
                        <c:v>24</c:v>
                      </c:pt>
                      <c:pt idx="12">
                        <c:v>288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4212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1440"/>
        <c:crosses val="autoZero"/>
        <c:auto val="1"/>
        <c:lblAlgn val="ctr"/>
        <c:lblOffset val="100"/>
        <c:noMultiLvlLbl val="0"/>
      </c:catAx>
      <c:valAx>
        <c:axId val="74213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2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紹介率</a:t>
            </a:r>
            <a:r>
              <a:rPr lang="ja-JP" altLang="en-US" sz="800" b="1"/>
              <a:t>（診療月報より）</a:t>
            </a:r>
            <a:endParaRPr lang="ja-JP" sz="800" b="1"/>
          </a:p>
        </c:rich>
      </c:tx>
      <c:layout>
        <c:manualLayout>
          <c:xMode val="edge"/>
          <c:yMode val="edge"/>
          <c:x val="0.37410651153985869"/>
          <c:y val="5.7761732851985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[3]Sheet4!$A$4</c:f>
              <c:strCache>
                <c:ptCount val="1"/>
                <c:pt idx="0">
                  <c:v>Ｈ28</c:v>
                </c:pt>
              </c:strCache>
            </c:strRef>
          </c:tx>
          <c:spPr>
            <a:ln w="28575" cap="sq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ysDash"/>
                <a:miter lim="800000"/>
              </a:ln>
              <a:effectLst/>
            </c:spPr>
          </c:marker>
          <c:cat>
            <c:strRef>
              <c:f>[3]Sheet4!$B$2:$M$3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[3]Sheet4!$B$4:$M$4</c:f>
              <c:numCache>
                <c:formatCode>General</c:formatCode>
                <c:ptCount val="12"/>
                <c:pt idx="0">
                  <c:v>1.2</c:v>
                </c:pt>
                <c:pt idx="1">
                  <c:v>3.4</c:v>
                </c:pt>
                <c:pt idx="2">
                  <c:v>3.7</c:v>
                </c:pt>
                <c:pt idx="3">
                  <c:v>4.4000000000000004</c:v>
                </c:pt>
                <c:pt idx="4">
                  <c:v>2.7</c:v>
                </c:pt>
                <c:pt idx="5">
                  <c:v>3.2</c:v>
                </c:pt>
                <c:pt idx="6">
                  <c:v>3.4</c:v>
                </c:pt>
                <c:pt idx="7">
                  <c:v>5.4</c:v>
                </c:pt>
                <c:pt idx="8">
                  <c:v>2.5</c:v>
                </c:pt>
                <c:pt idx="9">
                  <c:v>4</c:v>
                </c:pt>
                <c:pt idx="10">
                  <c:v>4.3</c:v>
                </c:pt>
                <c:pt idx="11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[3]Sheet4!$A$5</c:f>
              <c:strCache>
                <c:ptCount val="1"/>
                <c:pt idx="0">
                  <c:v>Ｈ29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[3]Sheet4!$B$2:$M$3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[3]Sheet4!$B$5:$M$5</c:f>
              <c:numCache>
                <c:formatCode>General</c:formatCode>
                <c:ptCount val="12"/>
                <c:pt idx="0">
                  <c:v>3.1</c:v>
                </c:pt>
                <c:pt idx="1">
                  <c:v>5.8</c:v>
                </c:pt>
                <c:pt idx="2">
                  <c:v>2.2999999999999998</c:v>
                </c:pt>
                <c:pt idx="3">
                  <c:v>4.5</c:v>
                </c:pt>
                <c:pt idx="4">
                  <c:v>4.0999999999999996</c:v>
                </c:pt>
                <c:pt idx="5">
                  <c:v>3.9</c:v>
                </c:pt>
                <c:pt idx="6">
                  <c:v>2.4</c:v>
                </c:pt>
                <c:pt idx="7">
                  <c:v>3.5</c:v>
                </c:pt>
                <c:pt idx="8">
                  <c:v>3.8</c:v>
                </c:pt>
                <c:pt idx="9">
                  <c:v>3.4</c:v>
                </c:pt>
                <c:pt idx="10">
                  <c:v>2.1</c:v>
                </c:pt>
                <c:pt idx="11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[3]Sheet4!$A$6</c:f>
              <c:strCache>
                <c:ptCount val="1"/>
                <c:pt idx="0">
                  <c:v>Ｈ30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[3]Sheet4!$B$2:$M$3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[3]Sheet4!$B$6:$M$6</c:f>
              <c:numCache>
                <c:formatCode>General</c:formatCode>
                <c:ptCount val="12"/>
                <c:pt idx="0">
                  <c:v>2.6</c:v>
                </c:pt>
                <c:pt idx="1">
                  <c:v>4.3</c:v>
                </c:pt>
                <c:pt idx="2">
                  <c:v>4.5</c:v>
                </c:pt>
                <c:pt idx="3">
                  <c:v>4.0999999999999996</c:v>
                </c:pt>
                <c:pt idx="4">
                  <c:v>2.9</c:v>
                </c:pt>
                <c:pt idx="5">
                  <c:v>6.1</c:v>
                </c:pt>
                <c:pt idx="6">
                  <c:v>6.7</c:v>
                </c:pt>
                <c:pt idx="7">
                  <c:v>3.2</c:v>
                </c:pt>
                <c:pt idx="8">
                  <c:v>5.5</c:v>
                </c:pt>
                <c:pt idx="9">
                  <c:v>3.6</c:v>
                </c:pt>
                <c:pt idx="10">
                  <c:v>2.2000000000000002</c:v>
                </c:pt>
                <c:pt idx="11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37968"/>
        <c:axId val="742136336"/>
      </c:lineChart>
      <c:catAx>
        <c:axId val="74213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6336"/>
        <c:crosses val="autoZero"/>
        <c:auto val="1"/>
        <c:lblAlgn val="ctr"/>
        <c:lblOffset val="100"/>
        <c:noMultiLvlLbl val="0"/>
      </c:catAx>
      <c:valAx>
        <c:axId val="7421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7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逆紹介率</a:t>
            </a:r>
            <a:r>
              <a:rPr lang="ja-JP" altLang="en-US" sz="800" b="1"/>
              <a:t>（診療月報より）</a:t>
            </a:r>
          </a:p>
        </c:rich>
      </c:tx>
      <c:layout>
        <c:manualLayout>
          <c:xMode val="edge"/>
          <c:yMode val="edge"/>
          <c:x val="0.3597440138351238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[3]Sheet4!$A$27</c:f>
              <c:strCache>
                <c:ptCount val="1"/>
                <c:pt idx="0">
                  <c:v>Ｈ28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[3]Sheet4!$B$25:$M$26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[3]Sheet4!$B$27:$M$27</c:f>
              <c:numCache>
                <c:formatCode>General</c:formatCode>
                <c:ptCount val="12"/>
                <c:pt idx="0">
                  <c:v>11.2</c:v>
                </c:pt>
                <c:pt idx="1">
                  <c:v>14.3</c:v>
                </c:pt>
                <c:pt idx="2">
                  <c:v>13.5</c:v>
                </c:pt>
                <c:pt idx="3">
                  <c:v>8.4</c:v>
                </c:pt>
                <c:pt idx="4">
                  <c:v>11.9</c:v>
                </c:pt>
                <c:pt idx="5">
                  <c:v>14</c:v>
                </c:pt>
                <c:pt idx="6">
                  <c:v>9.8000000000000007</c:v>
                </c:pt>
                <c:pt idx="7">
                  <c:v>15.3</c:v>
                </c:pt>
                <c:pt idx="8">
                  <c:v>13.2</c:v>
                </c:pt>
                <c:pt idx="9">
                  <c:v>11</c:v>
                </c:pt>
                <c:pt idx="10">
                  <c:v>18.3</c:v>
                </c:pt>
                <c:pt idx="11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[3]Sheet4!$A$28</c:f>
              <c:strCache>
                <c:ptCount val="1"/>
                <c:pt idx="0">
                  <c:v>Ｈ29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[3]Sheet4!$B$25:$M$26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[3]Sheet4!$B$28:$M$28</c:f>
              <c:numCache>
                <c:formatCode>General</c:formatCode>
                <c:ptCount val="12"/>
                <c:pt idx="0">
                  <c:v>25.2</c:v>
                </c:pt>
                <c:pt idx="1">
                  <c:v>16.399999999999999</c:v>
                </c:pt>
                <c:pt idx="2">
                  <c:v>15.7</c:v>
                </c:pt>
                <c:pt idx="3">
                  <c:v>12.4</c:v>
                </c:pt>
                <c:pt idx="4">
                  <c:v>10.4</c:v>
                </c:pt>
                <c:pt idx="5">
                  <c:v>9.9</c:v>
                </c:pt>
                <c:pt idx="6">
                  <c:v>12.4</c:v>
                </c:pt>
                <c:pt idx="7">
                  <c:v>19.399999999999999</c:v>
                </c:pt>
                <c:pt idx="8">
                  <c:v>16</c:v>
                </c:pt>
                <c:pt idx="9">
                  <c:v>11.3</c:v>
                </c:pt>
                <c:pt idx="10">
                  <c:v>12.5</c:v>
                </c:pt>
                <c:pt idx="11">
                  <c:v>12.2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[3]Sheet4!$A$29</c:f>
              <c:strCache>
                <c:ptCount val="1"/>
                <c:pt idx="0">
                  <c:v>Ｈ30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[3]Sheet4!$B$25:$M$26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[3]Sheet4!$B$29:$M$29</c:f>
              <c:numCache>
                <c:formatCode>General</c:formatCode>
                <c:ptCount val="12"/>
                <c:pt idx="0">
                  <c:v>13.2</c:v>
                </c:pt>
                <c:pt idx="1">
                  <c:v>15.8</c:v>
                </c:pt>
                <c:pt idx="2">
                  <c:v>19.899999999999999</c:v>
                </c:pt>
                <c:pt idx="3">
                  <c:v>15.5</c:v>
                </c:pt>
                <c:pt idx="4">
                  <c:v>10.1</c:v>
                </c:pt>
                <c:pt idx="5">
                  <c:v>13.3</c:v>
                </c:pt>
                <c:pt idx="6">
                  <c:v>14.3</c:v>
                </c:pt>
                <c:pt idx="7">
                  <c:v>14.5</c:v>
                </c:pt>
                <c:pt idx="8">
                  <c:v>13.7</c:v>
                </c:pt>
                <c:pt idx="9">
                  <c:v>11.2</c:v>
                </c:pt>
                <c:pt idx="10">
                  <c:v>13.3</c:v>
                </c:pt>
                <c:pt idx="11">
                  <c:v>19.100000000000001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26000"/>
        <c:axId val="742128176"/>
      </c:lineChart>
      <c:catAx>
        <c:axId val="7421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28176"/>
        <c:crosses val="autoZero"/>
        <c:auto val="1"/>
        <c:lblAlgn val="ctr"/>
        <c:lblOffset val="100"/>
        <c:noMultiLvlLbl val="0"/>
      </c:catAx>
      <c:valAx>
        <c:axId val="74212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2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</a:t>
            </a:r>
            <a:r>
              <a:rPr lang="en-US" altLang="ja-JP" b="1"/>
              <a:t>30</a:t>
            </a:r>
            <a:r>
              <a:rPr lang="ja-JP" altLang="en-US" b="1"/>
              <a:t>年度　</a:t>
            </a:r>
            <a:r>
              <a:rPr lang="en-US" altLang="ja-JP" b="1"/>
              <a:t>EMR</a:t>
            </a:r>
            <a:r>
              <a:rPr lang="ja-JP" altLang="en-US" b="1"/>
              <a:t>目的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[1]ICDﾄｯﾌﾟ10!$K$4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[1]ICDﾄｯﾌﾟ10!$L$3:$Q$3</c:f>
              <c:strCache>
                <c:ptCount val="6"/>
                <c:pt idx="0">
                  <c:v>～40代</c:v>
                </c:pt>
                <c:pt idx="1">
                  <c:v>40代～</c:v>
                </c:pt>
                <c:pt idx="2">
                  <c:v>50代～</c:v>
                </c:pt>
                <c:pt idx="3">
                  <c:v>60代～</c:v>
                </c:pt>
                <c:pt idx="4">
                  <c:v>70代～</c:v>
                </c:pt>
                <c:pt idx="5">
                  <c:v>80代～</c:v>
                </c:pt>
              </c:strCache>
            </c:strRef>
          </c:cat>
          <c:val>
            <c:numRef>
              <c:f>[1]ICDﾄｯﾌﾟ10!$L$4:$Q$4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[1]ICDﾄｯﾌﾟ10!$K$5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CEBE0"/>
            </a:solidFill>
            <a:ln w="25400">
              <a:noFill/>
            </a:ln>
          </c:spPr>
          <c:invertIfNegative val="0"/>
          <c:cat>
            <c:strRef>
              <c:f>[1]ICDﾄｯﾌﾟ10!$L$3:$Q$3</c:f>
              <c:strCache>
                <c:ptCount val="6"/>
                <c:pt idx="0">
                  <c:v>～40代</c:v>
                </c:pt>
                <c:pt idx="1">
                  <c:v>40代～</c:v>
                </c:pt>
                <c:pt idx="2">
                  <c:v>50代～</c:v>
                </c:pt>
                <c:pt idx="3">
                  <c:v>60代～</c:v>
                </c:pt>
                <c:pt idx="4">
                  <c:v>70代～</c:v>
                </c:pt>
                <c:pt idx="5">
                  <c:v>80代～</c:v>
                </c:pt>
              </c:strCache>
            </c:strRef>
          </c:cat>
          <c:val>
            <c:numRef>
              <c:f>[1]ICDﾄｯﾌﾟ10!$L$5:$Q$5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633095968"/>
        <c:axId val="633096512"/>
        <c:axId val="0"/>
      </c:bar3DChart>
      <c:catAx>
        <c:axId val="6330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096512"/>
        <c:crosses val="autoZero"/>
        <c:auto val="1"/>
        <c:lblAlgn val="ctr"/>
        <c:lblOffset val="100"/>
        <c:noMultiLvlLbl val="0"/>
      </c:catAx>
      <c:valAx>
        <c:axId val="63309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095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</a:t>
            </a:r>
            <a:r>
              <a:rPr lang="en-US" altLang="ja-JP" b="1"/>
              <a:t>30</a:t>
            </a:r>
            <a:r>
              <a:rPr lang="ja-JP" altLang="en-US" b="1"/>
              <a:t>年度　</a:t>
            </a:r>
            <a:r>
              <a:rPr lang="en-US" altLang="ja-JP" b="1"/>
              <a:t>DM</a:t>
            </a:r>
            <a:r>
              <a:rPr lang="ja-JP" altLang="en-US" b="1"/>
              <a:t>教育入院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[1]ICDﾄｯﾌﾟ10!$K$27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[1]ICDﾄｯﾌﾟ10!$L$26:$Q$26</c:f>
              <c:strCache>
                <c:ptCount val="6"/>
                <c:pt idx="0">
                  <c:v>～40代</c:v>
                </c:pt>
                <c:pt idx="1">
                  <c:v>40代～</c:v>
                </c:pt>
                <c:pt idx="2">
                  <c:v>50代～</c:v>
                </c:pt>
                <c:pt idx="3">
                  <c:v>60代～</c:v>
                </c:pt>
                <c:pt idx="4">
                  <c:v>70代～</c:v>
                </c:pt>
                <c:pt idx="5">
                  <c:v>80代～</c:v>
                </c:pt>
              </c:strCache>
            </c:strRef>
          </c:cat>
          <c:val>
            <c:numRef>
              <c:f>[1]ICDﾄｯﾌﾟ10!$L$27:$Q$27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[1]ICDﾄｯﾌﾟ10!$K$28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CEBE0"/>
            </a:solidFill>
            <a:ln w="25400">
              <a:noFill/>
            </a:ln>
          </c:spPr>
          <c:invertIfNegative val="0"/>
          <c:cat>
            <c:strRef>
              <c:f>[1]ICDﾄｯﾌﾟ10!$L$26:$Q$26</c:f>
              <c:strCache>
                <c:ptCount val="6"/>
                <c:pt idx="0">
                  <c:v>～40代</c:v>
                </c:pt>
                <c:pt idx="1">
                  <c:v>40代～</c:v>
                </c:pt>
                <c:pt idx="2">
                  <c:v>50代～</c:v>
                </c:pt>
                <c:pt idx="3">
                  <c:v>60代～</c:v>
                </c:pt>
                <c:pt idx="4">
                  <c:v>70代～</c:v>
                </c:pt>
                <c:pt idx="5">
                  <c:v>80代～</c:v>
                </c:pt>
              </c:strCache>
            </c:strRef>
          </c:cat>
          <c:val>
            <c:numRef>
              <c:f>[1]ICDﾄｯﾌﾟ10!$L$28:$Q$28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473050736"/>
        <c:axId val="742130352"/>
        <c:axId val="0"/>
      </c:bar3DChart>
      <c:catAx>
        <c:axId val="47305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0352"/>
        <c:crosses val="autoZero"/>
        <c:auto val="1"/>
        <c:lblAlgn val="ctr"/>
        <c:lblOffset val="100"/>
        <c:noMultiLvlLbl val="0"/>
      </c:catAx>
      <c:valAx>
        <c:axId val="74213035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050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1" baseline="0"/>
              <a:t>ICD-10</a:t>
            </a:r>
            <a:r>
              <a:rPr lang="ja-JP" altLang="en-US" sz="1200" b="1" baseline="0"/>
              <a:t>（</a:t>
            </a:r>
            <a:r>
              <a:rPr lang="en-US" altLang="ja-JP" sz="1200" b="1" baseline="0"/>
              <a:t>2013</a:t>
            </a:r>
            <a:r>
              <a:rPr lang="ja-JP" altLang="en-US" sz="1200" b="1" baseline="0"/>
              <a:t>版）準拠　コード別（内科）　</a:t>
            </a:r>
            <a:r>
              <a:rPr lang="en-US" altLang="ja-JP" sz="1200" b="1" baseline="0"/>
              <a:t>H30</a:t>
            </a:r>
            <a:r>
              <a:rPr lang="ja-JP" altLang="en-US" sz="1200" b="1" baseline="0"/>
              <a:t>年度</a:t>
            </a:r>
          </a:p>
        </c:rich>
      </c:tx>
      <c:layout>
        <c:manualLayout>
          <c:xMode val="edge"/>
          <c:yMode val="edge"/>
          <c:x val="3.194010323177688E-2"/>
          <c:y val="2.82682974487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05545799532283E-2"/>
          <c:y val="0.29843540911489619"/>
          <c:w val="0.42775324391394853"/>
          <c:h val="0.606383706100735"/>
        </c:manualLayout>
      </c:layout>
      <c:pieChart>
        <c:varyColors val="1"/>
        <c:ser>
          <c:idx val="0"/>
          <c:order val="0"/>
          <c:tx>
            <c:strRef>
              <c:f>[1]内科ICDｺｰﾄﾞ別!$D$2</c:f>
              <c:strCache>
                <c:ptCount val="1"/>
                <c:pt idx="0">
                  <c:v>H30年度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explosion val="2"/>
            <c:spPr>
              <a:solidFill>
                <a:schemeClr val="accent4">
                  <a:lumMod val="80000"/>
                  <a:lumOff val="2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</c:dPt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[1]内科ICDｺｰﾄﾞ別!$B$3:$C$21</c:f>
              <c:multiLvlStrCache>
                <c:ptCount val="1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～D48</c:v>
                  </c:pt>
                  <c:pt idx="15">
                    <c:v>R</c:v>
                  </c:pt>
                  <c:pt idx="16">
                    <c:v>S</c:v>
                  </c:pt>
                  <c:pt idx="17">
                    <c:v>T</c:v>
                  </c:pt>
                  <c:pt idx="18">
                    <c:v>Z</c:v>
                  </c:pt>
                </c:lvl>
                <c:lvl>
                  <c:pt idx="0">
                    <c:v>感染症及び寄生虫症（A00-B99）</c:v>
                  </c:pt>
                  <c:pt idx="2">
                    <c:v>新生物（C00-D48）</c:v>
                  </c:pt>
                  <c:pt idx="4">
                    <c:v>血液及び造血器の疾患並びに免疫機構の障害（D50-D89）</c:v>
                  </c:pt>
                  <c:pt idx="5">
                    <c:v>内分泌、栄養及び代謝疾患（E00-E90）</c:v>
                  </c:pt>
                  <c:pt idx="6">
                    <c:v>精神及び行動の障害（F00-F99）</c:v>
                  </c:pt>
                  <c:pt idx="7">
                    <c:v>神経系の疾患（G00-G99）</c:v>
                  </c:pt>
                  <c:pt idx="8">
                    <c:v>耳及び乳様突起の疾患（H60-H95）</c:v>
                  </c:pt>
                  <c:pt idx="9">
                    <c:v>循環器系の疾患（I00-I99）</c:v>
                  </c:pt>
                  <c:pt idx="10">
                    <c:v>呼吸器系の疾患（J00-J99）</c:v>
                  </c:pt>
                  <c:pt idx="11">
                    <c:v>消化器系の疾患（K00-K93）</c:v>
                  </c:pt>
                  <c:pt idx="12">
                    <c:v>皮膚及び皮下組織の疾患（L00-L99）</c:v>
                  </c:pt>
                  <c:pt idx="13">
                    <c:v>筋骨格系及び結合組織の疾患（M00-M99）</c:v>
                  </c:pt>
                  <c:pt idx="14">
                    <c:v>腎尿路生殖器系の疾患（N00-N99）</c:v>
                  </c:pt>
                  <c:pt idx="15">
                    <c:v>症状、徴候及び異常臨床所見・異常検査所見で他に分類されないもの</c:v>
                  </c:pt>
                </c:lvl>
              </c:multiLvlStrCache>
            </c:multiLvlStrRef>
          </c:cat>
          <c:val>
            <c:numRef>
              <c:f>[1]内科ICDｺｰﾄﾞ別!$D$3:$D$21</c:f>
              <c:numCache>
                <c:formatCode>General</c:formatCode>
                <c:ptCount val="19"/>
                <c:pt idx="0">
                  <c:v>11</c:v>
                </c:pt>
                <c:pt idx="1">
                  <c:v>0</c:v>
                </c:pt>
                <c:pt idx="2">
                  <c:v>35</c:v>
                </c:pt>
                <c:pt idx="3">
                  <c:v>1</c:v>
                </c:pt>
                <c:pt idx="4">
                  <c:v>5</c:v>
                </c:pt>
                <c:pt idx="5">
                  <c:v>81</c:v>
                </c:pt>
                <c:pt idx="6">
                  <c:v>3</c:v>
                </c:pt>
                <c:pt idx="7">
                  <c:v>11</c:v>
                </c:pt>
                <c:pt idx="8">
                  <c:v>5</c:v>
                </c:pt>
                <c:pt idx="9">
                  <c:v>96</c:v>
                </c:pt>
                <c:pt idx="10">
                  <c:v>162</c:v>
                </c:pt>
                <c:pt idx="11">
                  <c:v>120</c:v>
                </c:pt>
                <c:pt idx="12">
                  <c:v>4</c:v>
                </c:pt>
                <c:pt idx="13">
                  <c:v>32</c:v>
                </c:pt>
                <c:pt idx="14">
                  <c:v>38</c:v>
                </c:pt>
                <c:pt idx="15">
                  <c:v>24</c:v>
                </c:pt>
                <c:pt idx="16">
                  <c:v>5</c:v>
                </c:pt>
                <c:pt idx="17">
                  <c:v>8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90624576183296"/>
          <c:y val="3.5477959621244524E-3"/>
          <c:w val="0.37209361329833773"/>
          <c:h val="0.9666733207644818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H30 ICD-10</a:t>
            </a:r>
            <a:r>
              <a:rPr lang="ja-JP" altLang="en-US"/>
              <a:t>別入院患者数</a:t>
            </a:r>
            <a:r>
              <a:rPr lang="en-US" altLang="en-US"/>
              <a:t> </a:t>
            </a:r>
          </a:p>
        </c:rich>
      </c:tx>
      <c:layout>
        <c:manualLayout>
          <c:xMode val="edge"/>
          <c:yMode val="edge"/>
          <c:x val="0.3384046496262656"/>
          <c:y val="2.21913876370547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グラフ!$D$3:$D$24</c:f>
            </c:numRef>
          </c:val>
        </c:ser>
        <c:ser>
          <c:idx val="1"/>
          <c:order val="1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グラフ!$E$3:$E$24</c:f>
            </c:numRef>
          </c:val>
        </c:ser>
        <c:ser>
          <c:idx val="2"/>
          <c:order val="2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グラフ!$F$3:$F$24</c:f>
            </c:numRef>
          </c:val>
        </c:ser>
        <c:ser>
          <c:idx val="3"/>
          <c:order val="3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グラフ!$G$3:$G$24</c:f>
            </c:numRef>
          </c:val>
        </c:ser>
        <c:ser>
          <c:idx val="4"/>
          <c:order val="4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グラフ!$H$3:$H$24</c:f>
            </c:numRef>
          </c:val>
        </c:ser>
        <c:ser>
          <c:idx val="5"/>
          <c:order val="5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グラフ!$I$3:$I$24</c:f>
            </c:numRef>
          </c:val>
        </c:ser>
        <c:ser>
          <c:idx val="6"/>
          <c:order val="6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グラフ!$J$3:$J$24</c:f>
            </c:numRef>
          </c:val>
        </c:ser>
        <c:ser>
          <c:idx val="7"/>
          <c:order val="7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グラフ!$K$3:$K$24</c:f>
            </c:numRef>
          </c:val>
        </c:ser>
        <c:ser>
          <c:idx val="8"/>
          <c:order val="8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グラフ!$L$3:$L$24</c:f>
            </c:numRef>
          </c:val>
        </c:ser>
        <c:ser>
          <c:idx val="9"/>
          <c:order val="9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グラフ!$M$3:$M$24</c:f>
            </c:numRef>
          </c:val>
        </c:ser>
        <c:ser>
          <c:idx val="10"/>
          <c:order val="10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グラフ!$N$3:$N$24</c:f>
            </c:numRef>
          </c:val>
        </c:ser>
        <c:ser>
          <c:idx val="11"/>
          <c:order val="11"/>
          <c:invertIfNegative val="0"/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グラフ!$O$3:$O$24</c:f>
            </c:numRef>
          </c:val>
        </c:ser>
        <c:ser>
          <c:idx val="12"/>
          <c:order val="1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グラフ!$C$3:$C$24</c:f>
              <c:strCache>
                <c:ptCount val="22"/>
                <c:pt idx="0">
                  <c:v>感染症および寄生虫症</c:v>
                </c:pt>
                <c:pt idx="1">
                  <c:v>新生物</c:v>
                </c:pt>
                <c:pt idx="2">
                  <c:v>血液及び造血器の疾患
ならびに免疫機構の障害</c:v>
                </c:pt>
                <c:pt idx="3">
                  <c:v>内分泌、栄養および代謝疾患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眼および付属器の疾患</c:v>
                </c:pt>
                <c:pt idx="7">
                  <c:v>耳および乳様突起の疾患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筋骨格計及び結合組織の疾患</c:v>
                </c:pt>
                <c:pt idx="12">
                  <c:v>筋骨格計及び結合組織の疾患</c:v>
                </c:pt>
                <c:pt idx="13">
                  <c:v>腎尿路生殖系の疾患</c:v>
                </c:pt>
                <c:pt idx="14">
                  <c:v>妊娠、分娩および産褥</c:v>
                </c:pt>
                <c:pt idx="15">
                  <c:v>週産期に発生した病態</c:v>
                </c:pt>
                <c:pt idx="16">
                  <c:v>先天奇形、変形および染色異常</c:v>
                </c:pt>
                <c:pt idx="17">
                  <c:v>症状、兆候及び異常臨床所見</c:v>
                </c:pt>
                <c:pt idx="18">
                  <c:v>損傷、中毒およびその他の外因の影響</c:v>
                </c:pt>
                <c:pt idx="19">
                  <c:v>傷病及び死亡の外因</c:v>
                </c:pt>
                <c:pt idx="20">
                  <c:v>健康状態に影響をおよぼす要因</c:v>
                </c:pt>
                <c:pt idx="21">
                  <c:v>特殊目的用コード</c:v>
                </c:pt>
              </c:strCache>
            </c:strRef>
          </c:cat>
          <c:val>
            <c:numRef>
              <c:f>グラフ!$P$3:$P$24</c:f>
              <c:numCache>
                <c:formatCode>General</c:formatCode>
                <c:ptCount val="22"/>
                <c:pt idx="1">
                  <c:v>27</c:v>
                </c:pt>
                <c:pt idx="2">
                  <c:v>12</c:v>
                </c:pt>
                <c:pt idx="3">
                  <c:v>74</c:v>
                </c:pt>
                <c:pt idx="4">
                  <c:v>7</c:v>
                </c:pt>
                <c:pt idx="5">
                  <c:v>14</c:v>
                </c:pt>
                <c:pt idx="8">
                  <c:v>87</c:v>
                </c:pt>
                <c:pt idx="9">
                  <c:v>176</c:v>
                </c:pt>
                <c:pt idx="10">
                  <c:v>116</c:v>
                </c:pt>
                <c:pt idx="11">
                  <c:v>5</c:v>
                </c:pt>
                <c:pt idx="12">
                  <c:v>12</c:v>
                </c:pt>
                <c:pt idx="13">
                  <c:v>32</c:v>
                </c:pt>
                <c:pt idx="17">
                  <c:v>55</c:v>
                </c:pt>
                <c:pt idx="18">
                  <c:v>34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42129808"/>
        <c:axId val="742136880"/>
      </c:barChart>
      <c:catAx>
        <c:axId val="74212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2136880"/>
        <c:crosses val="autoZero"/>
        <c:auto val="1"/>
        <c:lblAlgn val="ctr"/>
        <c:lblOffset val="100"/>
        <c:noMultiLvlLbl val="0"/>
      </c:catAx>
      <c:valAx>
        <c:axId val="74213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4212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4526456238212"/>
          <c:y val="7.6119011189684838E-2"/>
          <c:w val="0.83769160096499284"/>
          <c:h val="0.833298693578244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死亡グラフ!$C$17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6722940198261205E-2"/>
                  <c:y val="-1.65723215203608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085927142542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死亡グラフ!$A$18:$B$25</c:f>
              <c:strCache>
                <c:ptCount val="8"/>
                <c:pt idx="0">
                  <c:v>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60～69歳</c:v>
                </c:pt>
                <c:pt idx="4">
                  <c:v>70～79歳</c:v>
                </c:pt>
                <c:pt idx="5">
                  <c:v>80～89歳</c:v>
                </c:pt>
                <c:pt idx="6">
                  <c:v>90～99歳</c:v>
                </c:pt>
                <c:pt idx="7">
                  <c:v>100歳～</c:v>
                </c:pt>
              </c:strCache>
            </c:strRef>
          </c:cat>
          <c:val>
            <c:numRef>
              <c:f>死亡グラフ!$C$18:$C$25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16</c:v>
                </c:pt>
                <c:pt idx="5">
                  <c:v>35</c:v>
                </c:pt>
                <c:pt idx="6">
                  <c:v>19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42135792"/>
        <c:axId val="742134704"/>
      </c:barChart>
      <c:barChart>
        <c:barDir val="bar"/>
        <c:grouping val="clustered"/>
        <c:varyColors val="0"/>
        <c:ser>
          <c:idx val="1"/>
          <c:order val="1"/>
          <c:tx>
            <c:strRef>
              <c:f>死亡グラフ!$D$17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759466755499404E-2"/>
                  <c:y val="-7.231642021192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死亡グラフ!$A$18:$B$25</c:f>
              <c:strCache>
                <c:ptCount val="8"/>
                <c:pt idx="0">
                  <c:v>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60～69歳</c:v>
                </c:pt>
                <c:pt idx="4">
                  <c:v>70～79歳</c:v>
                </c:pt>
                <c:pt idx="5">
                  <c:v>80～89歳</c:v>
                </c:pt>
                <c:pt idx="6">
                  <c:v>90～99歳</c:v>
                </c:pt>
                <c:pt idx="7">
                  <c:v>100歳～</c:v>
                </c:pt>
              </c:strCache>
            </c:strRef>
          </c:cat>
          <c:val>
            <c:numRef>
              <c:f>死亡グラフ!$D$18:$D$25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32</c:v>
                </c:pt>
                <c:pt idx="6">
                  <c:v>58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42126544"/>
        <c:axId val="742131984"/>
      </c:barChart>
      <c:catAx>
        <c:axId val="742135792"/>
        <c:scaling>
          <c:orientation val="minMax"/>
        </c:scaling>
        <c:delete val="0"/>
        <c:axPos val="r"/>
        <c:numFmt formatCode="General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4704"/>
        <c:crosses val="autoZero"/>
        <c:auto val="1"/>
        <c:lblAlgn val="ctr"/>
        <c:lblOffset val="100"/>
        <c:noMultiLvlLbl val="0"/>
      </c:catAx>
      <c:valAx>
        <c:axId val="742134704"/>
        <c:scaling>
          <c:orientation val="maxMin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5792"/>
        <c:crosses val="autoZero"/>
        <c:crossBetween val="between"/>
        <c:majorUnit val="100"/>
        <c:minorUnit val="20"/>
      </c:valAx>
      <c:valAx>
        <c:axId val="742131984"/>
        <c:scaling>
          <c:orientation val="minMax"/>
          <c:max val="60"/>
          <c:min val="-60"/>
        </c:scaling>
        <c:delete val="0"/>
        <c:axPos val="t"/>
        <c:numFmt formatCode="#,##0;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26544"/>
        <c:crosses val="max"/>
        <c:crossBetween val="between"/>
        <c:majorUnit val="100"/>
        <c:minorUnit val="20"/>
      </c:valAx>
      <c:catAx>
        <c:axId val="742126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42131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月別死亡患者数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死亡グラフ!$C$34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死亡グラフ!$A$35:$B$46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死亡グラフ!$C$35:$C$46</c:f>
              <c:numCache>
                <c:formatCode>General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死亡グラフ!$D$34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死亡グラフ!$A$35:$B$46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死亡グラフ!$D$35:$D$46</c:f>
              <c:numCache>
                <c:formatCode>General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13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127632"/>
        <c:axId val="742139600"/>
      </c:barChart>
      <c:catAx>
        <c:axId val="7421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39600"/>
        <c:crosses val="autoZero"/>
        <c:auto val="1"/>
        <c:lblAlgn val="ctr"/>
        <c:lblOffset val="100"/>
        <c:noMultiLvlLbl val="0"/>
      </c:catAx>
      <c:valAx>
        <c:axId val="74213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21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男女比</a:t>
            </a:r>
          </a:p>
        </c:rich>
      </c:tx>
      <c:layout>
        <c:manualLayout>
          <c:xMode val="edge"/>
          <c:yMode val="edge"/>
          <c:x val="0.4290858684514941"/>
          <c:y val="5.7538040974334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</c:spPr>
          <c:explosion val="6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死亡グラフ!$A$3:$A$4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死亡グラフ!$C$3:$C$4</c:f>
              <c:numCache>
                <c:formatCode>0.0%</c:formatCode>
                <c:ptCount val="2"/>
                <c:pt idx="0">
                  <c:v>0.43715846994535518</c:v>
                </c:pt>
                <c:pt idx="1">
                  <c:v>0.56284153005464477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救急患者比較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[2]H30!$C$4</c:f>
              <c:strCache>
                <c:ptCount val="1"/>
                <c:pt idx="0">
                  <c:v>Ｈ28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[2]H30!$B$5:$B$16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[2]H30!$C$5:$C$16</c:f>
              <c:numCache>
                <c:formatCode>General</c:formatCode>
                <c:ptCount val="12"/>
                <c:pt idx="0">
                  <c:v>240</c:v>
                </c:pt>
                <c:pt idx="1">
                  <c:v>216</c:v>
                </c:pt>
                <c:pt idx="2">
                  <c:v>160</c:v>
                </c:pt>
                <c:pt idx="3">
                  <c:v>216</c:v>
                </c:pt>
                <c:pt idx="4">
                  <c:v>201</c:v>
                </c:pt>
                <c:pt idx="5">
                  <c:v>173</c:v>
                </c:pt>
                <c:pt idx="6">
                  <c:v>194</c:v>
                </c:pt>
                <c:pt idx="7">
                  <c:v>148</c:v>
                </c:pt>
                <c:pt idx="8">
                  <c:v>185</c:v>
                </c:pt>
                <c:pt idx="9">
                  <c:v>190</c:v>
                </c:pt>
                <c:pt idx="10">
                  <c:v>159</c:v>
                </c:pt>
                <c:pt idx="11">
                  <c:v>190</c:v>
                </c:pt>
              </c:numCache>
            </c:numRef>
          </c:val>
        </c:ser>
        <c:ser>
          <c:idx val="1"/>
          <c:order val="1"/>
          <c:tx>
            <c:strRef>
              <c:f>[2]H30!$D$4</c:f>
              <c:strCache>
                <c:ptCount val="1"/>
                <c:pt idx="0">
                  <c:v>Ｈ29</c:v>
                </c:pt>
              </c:strCache>
            </c:strRef>
          </c:tx>
          <c:invertIfNegative val="0"/>
          <c:cat>
            <c:strRef>
              <c:f>[2]H30!$B$5:$B$16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[2]H30!$D$5:$D$16</c:f>
              <c:numCache>
                <c:formatCode>General</c:formatCode>
                <c:ptCount val="12"/>
                <c:pt idx="0">
                  <c:v>149</c:v>
                </c:pt>
                <c:pt idx="1">
                  <c:v>180</c:v>
                </c:pt>
                <c:pt idx="2">
                  <c:v>139</c:v>
                </c:pt>
                <c:pt idx="3">
                  <c:v>169</c:v>
                </c:pt>
                <c:pt idx="4">
                  <c:v>190</c:v>
                </c:pt>
                <c:pt idx="5">
                  <c:v>160</c:v>
                </c:pt>
                <c:pt idx="6">
                  <c:v>152</c:v>
                </c:pt>
                <c:pt idx="7">
                  <c:v>154</c:v>
                </c:pt>
                <c:pt idx="8">
                  <c:v>215</c:v>
                </c:pt>
                <c:pt idx="9">
                  <c:v>263</c:v>
                </c:pt>
                <c:pt idx="10">
                  <c:v>274</c:v>
                </c:pt>
                <c:pt idx="11">
                  <c:v>193</c:v>
                </c:pt>
              </c:numCache>
            </c:numRef>
          </c:val>
        </c:ser>
        <c:ser>
          <c:idx val="2"/>
          <c:order val="2"/>
          <c:tx>
            <c:strRef>
              <c:f>[2]H30!$E$4</c:f>
              <c:strCache>
                <c:ptCount val="1"/>
                <c:pt idx="0">
                  <c:v>H30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[2]H30!$B$5:$B$16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[2]H30!$E$5:$E$16</c:f>
              <c:numCache>
                <c:formatCode>General</c:formatCode>
                <c:ptCount val="12"/>
                <c:pt idx="0">
                  <c:v>197</c:v>
                </c:pt>
                <c:pt idx="1">
                  <c:v>150</c:v>
                </c:pt>
                <c:pt idx="2">
                  <c:v>157</c:v>
                </c:pt>
                <c:pt idx="3">
                  <c:v>205</c:v>
                </c:pt>
                <c:pt idx="4">
                  <c:v>226</c:v>
                </c:pt>
                <c:pt idx="5">
                  <c:v>157</c:v>
                </c:pt>
                <c:pt idx="6">
                  <c:v>145</c:v>
                </c:pt>
                <c:pt idx="7">
                  <c:v>126</c:v>
                </c:pt>
                <c:pt idx="8">
                  <c:v>154</c:v>
                </c:pt>
                <c:pt idx="9">
                  <c:v>223</c:v>
                </c:pt>
                <c:pt idx="10">
                  <c:v>228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2130896"/>
        <c:axId val="742140688"/>
        <c:axId val="0"/>
      </c:bar3DChart>
      <c:catAx>
        <c:axId val="74213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2140688"/>
        <c:crosses val="autoZero"/>
        <c:auto val="1"/>
        <c:lblAlgn val="ctr"/>
        <c:lblOffset val="100"/>
        <c:noMultiLvlLbl val="0"/>
      </c:catAx>
      <c:valAx>
        <c:axId val="742140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213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57150</xdr:rowOff>
    </xdr:from>
    <xdr:to>
      <xdr:col>8</xdr:col>
      <xdr:colOff>19050</xdr:colOff>
      <xdr:row>37</xdr:row>
      <xdr:rowOff>57150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8</xdr:row>
      <xdr:rowOff>76200</xdr:rowOff>
    </xdr:from>
    <xdr:to>
      <xdr:col>17</xdr:col>
      <xdr:colOff>57150</xdr:colOff>
      <xdr:row>20</xdr:row>
      <xdr:rowOff>95250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381000</xdr:colOff>
      <xdr:row>31</xdr:row>
      <xdr:rowOff>95250</xdr:rowOff>
    </xdr:from>
    <xdr:to>
      <xdr:col>17</xdr:col>
      <xdr:colOff>161925</xdr:colOff>
      <xdr:row>44</xdr:row>
      <xdr:rowOff>114300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</xdr:rowOff>
    </xdr:from>
    <xdr:to>
      <xdr:col>5</xdr:col>
      <xdr:colOff>9525</xdr:colOff>
      <xdr:row>48</xdr:row>
      <xdr:rowOff>19051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288925</xdr:colOff>
      <xdr:row>1</xdr:row>
      <xdr:rowOff>9525</xdr:rowOff>
    </xdr:from>
    <xdr:to>
      <xdr:col>27</xdr:col>
      <xdr:colOff>666750</xdr:colOff>
      <xdr:row>24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130966</xdr:colOff>
      <xdr:row>13</xdr:row>
      <xdr:rowOff>178595</xdr:rowOff>
    </xdr:from>
    <xdr:to>
      <xdr:col>12</xdr:col>
      <xdr:colOff>11906</xdr:colOff>
      <xdr:row>27</xdr:row>
      <xdr:rowOff>190499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345280</xdr:colOff>
      <xdr:row>32</xdr:row>
      <xdr:rowOff>95249</xdr:rowOff>
    </xdr:from>
    <xdr:to>
      <xdr:col>11</xdr:col>
      <xdr:colOff>1416843</xdr:colOff>
      <xdr:row>46</xdr:row>
      <xdr:rowOff>226220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392905</xdr:colOff>
      <xdr:row>0</xdr:row>
      <xdr:rowOff>190499</xdr:rowOff>
    </xdr:from>
    <xdr:to>
      <xdr:col>11</xdr:col>
      <xdr:colOff>1369217</xdr:colOff>
      <xdr:row>11</xdr:row>
      <xdr:rowOff>190500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19</xdr:row>
      <xdr:rowOff>0</xdr:rowOff>
    </xdr:from>
    <xdr:to>
      <xdr:col>11</xdr:col>
      <xdr:colOff>95250</xdr:colOff>
      <xdr:row>36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37</xdr:row>
      <xdr:rowOff>161925</xdr:rowOff>
    </xdr:from>
    <xdr:to>
      <xdr:col>11</xdr:col>
      <xdr:colOff>85726</xdr:colOff>
      <xdr:row>53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</xdr:row>
      <xdr:rowOff>0</xdr:rowOff>
    </xdr:from>
    <xdr:to>
      <xdr:col>13</xdr:col>
      <xdr:colOff>514349</xdr:colOff>
      <xdr:row>22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27</xdr:row>
      <xdr:rowOff>9525</xdr:rowOff>
    </xdr:from>
    <xdr:to>
      <xdr:col>13</xdr:col>
      <xdr:colOff>514350</xdr:colOff>
      <xdr:row>49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00008\o_&#36605;&#31859;&#30149;&#38498;&#20849;\Users\karumai\Desktop\CI\H29(CI)&#65374;\H30&#20869;&#31185;CI%20-%20&#12467;&#12500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00008\o_&#36605;&#31859;&#30149;&#38498;&#20849;\Users\karumai\Desktop\CI\R1&#25937;&#24613;&#20998;&#2651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00008\o_&#36605;&#31859;&#30149;&#38498;&#20849;\Users\karumai\Desktop\CI\&#32057;&#20171;&#29575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内科退院リストiMedicより"/>
      <sheetName val="Ｈ28内科ﾃﾞｰﾀ"/>
      <sheetName val="ICDﾄｯﾌﾟ10"/>
      <sheetName val="Sheet1"/>
      <sheetName val="内科ICDｺｰﾄﾞ別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件数</v>
          </cell>
        </row>
        <row r="3">
          <cell r="A3" t="str">
            <v>J189・J690</v>
          </cell>
          <cell r="B3" t="str">
            <v>肺炎・誤嚥性肺炎</v>
          </cell>
          <cell r="C3">
            <v>147</v>
          </cell>
          <cell r="L3" t="str">
            <v>～40代</v>
          </cell>
          <cell r="M3" t="str">
            <v>40代～</v>
          </cell>
          <cell r="N3" t="str">
            <v>50代～</v>
          </cell>
          <cell r="O3" t="str">
            <v>60代～</v>
          </cell>
          <cell r="P3" t="str">
            <v>70代～</v>
          </cell>
          <cell r="Q3" t="str">
            <v>80代～</v>
          </cell>
        </row>
        <row r="4">
          <cell r="A4" t="str">
            <v>E86</v>
          </cell>
          <cell r="B4" t="str">
            <v>脱水症</v>
          </cell>
          <cell r="C4">
            <v>58</v>
          </cell>
          <cell r="K4" t="str">
            <v>男</v>
          </cell>
          <cell r="L4">
            <v>0</v>
          </cell>
          <cell r="M4">
            <v>2</v>
          </cell>
          <cell r="N4">
            <v>4</v>
          </cell>
          <cell r="O4">
            <v>7</v>
          </cell>
          <cell r="P4">
            <v>15</v>
          </cell>
          <cell r="Q4">
            <v>1</v>
          </cell>
        </row>
        <row r="5">
          <cell r="A5" t="str">
            <v>I639</v>
          </cell>
          <cell r="B5" t="str">
            <v>脳梗塞</v>
          </cell>
          <cell r="C5">
            <v>58</v>
          </cell>
          <cell r="K5" t="str">
            <v>女</v>
          </cell>
          <cell r="L5">
            <v>0</v>
          </cell>
          <cell r="M5">
            <v>0</v>
          </cell>
          <cell r="N5">
            <v>3</v>
          </cell>
          <cell r="O5">
            <v>7</v>
          </cell>
          <cell r="P5">
            <v>5</v>
          </cell>
          <cell r="Q5">
            <v>3</v>
          </cell>
        </row>
        <row r="6">
          <cell r="A6" t="str">
            <v>K635</v>
          </cell>
          <cell r="B6" t="str">
            <v>大腸ポリープ</v>
          </cell>
          <cell r="C6">
            <v>42</v>
          </cell>
        </row>
        <row r="7">
          <cell r="A7" t="str">
            <v>C060～C921</v>
          </cell>
          <cell r="B7" t="str">
            <v>悪性新生物</v>
          </cell>
          <cell r="C7">
            <v>34</v>
          </cell>
        </row>
        <row r="8">
          <cell r="A8" t="str">
            <v>N390</v>
          </cell>
          <cell r="B8" t="str">
            <v>尿路感染症</v>
          </cell>
          <cell r="C8">
            <v>25</v>
          </cell>
        </row>
        <row r="9">
          <cell r="A9" t="str">
            <v>M6259</v>
          </cell>
          <cell r="B9" t="str">
            <v>廃用症候群</v>
          </cell>
          <cell r="C9">
            <v>25</v>
          </cell>
        </row>
        <row r="10">
          <cell r="A10" t="str">
            <v>E11～E14</v>
          </cell>
          <cell r="B10" t="str">
            <v>糖尿病</v>
          </cell>
          <cell r="C10">
            <v>22</v>
          </cell>
        </row>
        <row r="11">
          <cell r="A11" t="str">
            <v>I500</v>
          </cell>
          <cell r="B11" t="str">
            <v>うっ血性心不全</v>
          </cell>
          <cell r="C11">
            <v>20</v>
          </cell>
        </row>
        <row r="12">
          <cell r="A12" t="str">
            <v>Z931</v>
          </cell>
          <cell r="B12" t="str">
            <v>胃瘻増設状態</v>
          </cell>
          <cell r="C12">
            <v>18</v>
          </cell>
        </row>
        <row r="13">
          <cell r="A13" t="str">
            <v>その他</v>
          </cell>
          <cell r="C13">
            <v>210</v>
          </cell>
        </row>
        <row r="26">
          <cell r="L26" t="str">
            <v>～40代</v>
          </cell>
          <cell r="M26" t="str">
            <v>40代～</v>
          </cell>
          <cell r="N26" t="str">
            <v>50代～</v>
          </cell>
          <cell r="O26" t="str">
            <v>60代～</v>
          </cell>
          <cell r="P26" t="str">
            <v>70代～</v>
          </cell>
          <cell r="Q26" t="str">
            <v>80代～</v>
          </cell>
        </row>
        <row r="27">
          <cell r="K27" t="str">
            <v>男</v>
          </cell>
          <cell r="L27">
            <v>2</v>
          </cell>
          <cell r="M27">
            <v>0</v>
          </cell>
          <cell r="N27">
            <v>0</v>
          </cell>
          <cell r="O27">
            <v>3</v>
          </cell>
          <cell r="P27">
            <v>2</v>
          </cell>
          <cell r="Q27">
            <v>1</v>
          </cell>
        </row>
        <row r="28">
          <cell r="K28" t="str">
            <v>女</v>
          </cell>
          <cell r="L28">
            <v>1</v>
          </cell>
          <cell r="M28">
            <v>0</v>
          </cell>
          <cell r="N28">
            <v>1</v>
          </cell>
          <cell r="O28">
            <v>2</v>
          </cell>
          <cell r="P28">
            <v>0</v>
          </cell>
          <cell r="Q28">
            <v>1</v>
          </cell>
        </row>
      </sheetData>
      <sheetData sheetId="4" refreshError="1"/>
      <sheetData sheetId="5">
        <row r="2">
          <cell r="D2" t="str">
            <v>H30年度</v>
          </cell>
        </row>
        <row r="3">
          <cell r="B3" t="str">
            <v>感染症及び寄生虫症（A00-B99）</v>
          </cell>
          <cell r="C3" t="str">
            <v>A</v>
          </cell>
          <cell r="D3">
            <v>11</v>
          </cell>
        </row>
        <row r="4">
          <cell r="C4" t="str">
            <v>B</v>
          </cell>
          <cell r="D4">
            <v>0</v>
          </cell>
        </row>
        <row r="5">
          <cell r="B5" t="str">
            <v>新生物（C00-D48）</v>
          </cell>
          <cell r="C5" t="str">
            <v>C</v>
          </cell>
          <cell r="D5">
            <v>35</v>
          </cell>
        </row>
        <row r="6">
          <cell r="C6" t="str">
            <v>～D48</v>
          </cell>
          <cell r="D6">
            <v>1</v>
          </cell>
        </row>
        <row r="7">
          <cell r="B7" t="str">
            <v>血液及び造血器の疾患並びに免疫機構の障害（D50-D89）</v>
          </cell>
          <cell r="D7">
            <v>5</v>
          </cell>
        </row>
        <row r="8">
          <cell r="B8" t="str">
            <v>内分泌、栄養及び代謝疾患（E00-E90）</v>
          </cell>
          <cell r="D8">
            <v>81</v>
          </cell>
        </row>
        <row r="9">
          <cell r="B9" t="str">
            <v>精神及び行動の障害（F00-F99）</v>
          </cell>
          <cell r="D9">
            <v>3</v>
          </cell>
        </row>
        <row r="10">
          <cell r="B10" t="str">
            <v>神経系の疾患（G00-G99）</v>
          </cell>
          <cell r="D10">
            <v>11</v>
          </cell>
        </row>
        <row r="11">
          <cell r="B11" t="str">
            <v>耳及び乳様突起の疾患（H60-H95）</v>
          </cell>
          <cell r="D11">
            <v>5</v>
          </cell>
        </row>
        <row r="12">
          <cell r="B12" t="str">
            <v>循環器系の疾患（I00-I99）</v>
          </cell>
          <cell r="D12">
            <v>96</v>
          </cell>
        </row>
        <row r="13">
          <cell r="B13" t="str">
            <v>呼吸器系の疾患（J00-J99）</v>
          </cell>
          <cell r="D13">
            <v>162</v>
          </cell>
        </row>
        <row r="14">
          <cell r="B14" t="str">
            <v>消化器系の疾患（K00-K93）</v>
          </cell>
          <cell r="D14">
            <v>120</v>
          </cell>
        </row>
        <row r="15">
          <cell r="B15" t="str">
            <v>皮膚及び皮下組織の疾患（L00-L99）</v>
          </cell>
          <cell r="D15">
            <v>4</v>
          </cell>
        </row>
        <row r="16">
          <cell r="B16" t="str">
            <v>筋骨格系及び結合組織の疾患（M00-M99）</v>
          </cell>
          <cell r="D16">
            <v>32</v>
          </cell>
        </row>
        <row r="17">
          <cell r="B17" t="str">
            <v>腎尿路生殖器系の疾患（N00-N99）</v>
          </cell>
          <cell r="D17">
            <v>38</v>
          </cell>
        </row>
        <row r="18">
          <cell r="B18" t="str">
            <v>症状、徴候及び異常臨床所見・異常検査所見で他に分類されないもの</v>
          </cell>
          <cell r="C18" t="str">
            <v>R</v>
          </cell>
          <cell r="D18">
            <v>24</v>
          </cell>
        </row>
        <row r="19">
          <cell r="C19" t="str">
            <v>S</v>
          </cell>
          <cell r="D19">
            <v>5</v>
          </cell>
        </row>
        <row r="20">
          <cell r="C20" t="str">
            <v>T</v>
          </cell>
          <cell r="D20">
            <v>8</v>
          </cell>
        </row>
        <row r="21">
          <cell r="C21" t="str">
            <v>Z</v>
          </cell>
          <cell r="D21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6"/>
      <sheetName val="H26 (2)"/>
      <sheetName val="Ｈ27"/>
      <sheetName val="グラフ"/>
      <sheetName val="２月"/>
      <sheetName val="Sheet1"/>
      <sheetName val="Sheet3"/>
      <sheetName val="★グラフ"/>
      <sheetName val="Ｈ28"/>
      <sheetName val="Sheet4"/>
      <sheetName val="H30"/>
      <sheetName val="Ｈ28（2）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901"/>
      <sheetName val="2902"/>
      <sheetName val="29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 t="str">
            <v>救急車比較</v>
          </cell>
          <cell r="J3" t="str">
            <v>救急車率</v>
          </cell>
        </row>
        <row r="4">
          <cell r="C4" t="str">
            <v>Ｈ28</v>
          </cell>
          <cell r="D4" t="str">
            <v>Ｈ29</v>
          </cell>
          <cell r="E4" t="str">
            <v>H30</v>
          </cell>
          <cell r="G4" t="str">
            <v>Ｈ28</v>
          </cell>
          <cell r="H4" t="str">
            <v>Ｈ29</v>
          </cell>
          <cell r="I4" t="str">
            <v>H30</v>
          </cell>
          <cell r="J4" t="str">
            <v>Ｈ28</v>
          </cell>
          <cell r="K4" t="str">
            <v>Ｈ29</v>
          </cell>
          <cell r="L4" t="str">
            <v>H30</v>
          </cell>
        </row>
        <row r="5">
          <cell r="B5" t="str">
            <v>4月</v>
          </cell>
          <cell r="C5">
            <v>240</v>
          </cell>
          <cell r="D5">
            <v>149</v>
          </cell>
          <cell r="E5">
            <v>197</v>
          </cell>
          <cell r="F5" t="str">
            <v>4月</v>
          </cell>
          <cell r="G5">
            <v>28</v>
          </cell>
          <cell r="H5">
            <v>14</v>
          </cell>
          <cell r="I5">
            <v>24</v>
          </cell>
          <cell r="J5">
            <v>0.11666666666666667</v>
          </cell>
          <cell r="K5">
            <v>9.3959731543624164E-2</v>
          </cell>
          <cell r="L5">
            <v>0.12182741116751269</v>
          </cell>
        </row>
        <row r="6">
          <cell r="B6" t="str">
            <v>5月</v>
          </cell>
          <cell r="C6">
            <v>216</v>
          </cell>
          <cell r="D6">
            <v>180</v>
          </cell>
          <cell r="E6">
            <v>150</v>
          </cell>
          <cell r="F6" t="str">
            <v>5月</v>
          </cell>
          <cell r="G6">
            <v>34</v>
          </cell>
          <cell r="H6">
            <v>15</v>
          </cell>
          <cell r="I6">
            <v>18</v>
          </cell>
          <cell r="J6">
            <v>0.15740740740740741</v>
          </cell>
          <cell r="K6">
            <v>8.3333333333333329E-2</v>
          </cell>
          <cell r="L6">
            <v>0.12</v>
          </cell>
        </row>
        <row r="7">
          <cell r="B7" t="str">
            <v>6月</v>
          </cell>
          <cell r="C7">
            <v>160</v>
          </cell>
          <cell r="D7">
            <v>139</v>
          </cell>
          <cell r="E7">
            <v>157</v>
          </cell>
          <cell r="F7" t="str">
            <v>6月</v>
          </cell>
          <cell r="G7">
            <v>24</v>
          </cell>
          <cell r="H7">
            <v>23</v>
          </cell>
          <cell r="I7">
            <v>25</v>
          </cell>
          <cell r="J7">
            <v>0.15</v>
          </cell>
          <cell r="K7">
            <v>0.16546762589928057</v>
          </cell>
          <cell r="L7">
            <v>0.15923566878980891</v>
          </cell>
        </row>
        <row r="8">
          <cell r="B8" t="str">
            <v>7月</v>
          </cell>
          <cell r="C8">
            <v>216</v>
          </cell>
          <cell r="D8">
            <v>169</v>
          </cell>
          <cell r="E8">
            <v>205</v>
          </cell>
          <cell r="F8" t="str">
            <v>7月</v>
          </cell>
          <cell r="G8">
            <v>35</v>
          </cell>
          <cell r="H8">
            <v>21</v>
          </cell>
          <cell r="I8">
            <v>36</v>
          </cell>
          <cell r="J8">
            <v>0.16203703703703703</v>
          </cell>
          <cell r="K8">
            <v>0.1242603550295858</v>
          </cell>
          <cell r="L8">
            <v>0.17560975609756097</v>
          </cell>
        </row>
        <row r="9">
          <cell r="B9" t="str">
            <v>8月</v>
          </cell>
          <cell r="C9">
            <v>201</v>
          </cell>
          <cell r="D9">
            <v>190</v>
          </cell>
          <cell r="E9">
            <v>226</v>
          </cell>
          <cell r="F9" t="str">
            <v>8月</v>
          </cell>
          <cell r="G9">
            <v>31</v>
          </cell>
          <cell r="H9">
            <v>26</v>
          </cell>
          <cell r="I9">
            <v>20</v>
          </cell>
          <cell r="J9">
            <v>0.15422885572139303</v>
          </cell>
          <cell r="K9">
            <v>0.1368421052631579</v>
          </cell>
          <cell r="L9">
            <v>8.8495575221238937E-2</v>
          </cell>
        </row>
        <row r="10">
          <cell r="B10" t="str">
            <v>9月</v>
          </cell>
          <cell r="C10">
            <v>173</v>
          </cell>
          <cell r="D10">
            <v>160</v>
          </cell>
          <cell r="E10">
            <v>157</v>
          </cell>
          <cell r="F10" t="str">
            <v>9月</v>
          </cell>
          <cell r="G10">
            <v>27</v>
          </cell>
          <cell r="H10">
            <v>24</v>
          </cell>
          <cell r="I10">
            <v>22</v>
          </cell>
          <cell r="J10">
            <v>0.15606936416184972</v>
          </cell>
          <cell r="K10">
            <v>0.15</v>
          </cell>
          <cell r="L10">
            <v>0.14012738853503184</v>
          </cell>
        </row>
        <row r="11">
          <cell r="B11" t="str">
            <v>10月</v>
          </cell>
          <cell r="C11">
            <v>194</v>
          </cell>
          <cell r="D11">
            <v>152</v>
          </cell>
          <cell r="E11">
            <v>145</v>
          </cell>
          <cell r="F11" t="str">
            <v>10月</v>
          </cell>
          <cell r="G11">
            <v>28</v>
          </cell>
          <cell r="H11">
            <v>24</v>
          </cell>
          <cell r="I11">
            <v>21</v>
          </cell>
          <cell r="J11">
            <v>0.14432989690721648</v>
          </cell>
          <cell r="K11">
            <v>0.15789473684210525</v>
          </cell>
          <cell r="L11">
            <v>0.14482758620689656</v>
          </cell>
        </row>
        <row r="12">
          <cell r="B12" t="str">
            <v>11月</v>
          </cell>
          <cell r="C12">
            <v>148</v>
          </cell>
          <cell r="D12">
            <v>154</v>
          </cell>
          <cell r="E12">
            <v>126</v>
          </cell>
          <cell r="F12" t="str">
            <v>11月</v>
          </cell>
          <cell r="G12">
            <v>31</v>
          </cell>
          <cell r="H12">
            <v>22</v>
          </cell>
          <cell r="I12">
            <v>16</v>
          </cell>
          <cell r="J12">
            <v>0.20945945945945946</v>
          </cell>
          <cell r="K12">
            <v>0.14285714285714285</v>
          </cell>
          <cell r="L12">
            <v>0.12698412698412698</v>
          </cell>
        </row>
        <row r="13">
          <cell r="B13" t="str">
            <v>12月</v>
          </cell>
          <cell r="C13">
            <v>185</v>
          </cell>
          <cell r="D13">
            <v>215</v>
          </cell>
          <cell r="E13">
            <v>154</v>
          </cell>
          <cell r="F13" t="str">
            <v>12月</v>
          </cell>
          <cell r="G13">
            <v>19</v>
          </cell>
          <cell r="H13">
            <v>39</v>
          </cell>
          <cell r="I13">
            <v>26</v>
          </cell>
          <cell r="J13">
            <v>0.10270270270270271</v>
          </cell>
          <cell r="K13">
            <v>0.18139534883720931</v>
          </cell>
          <cell r="L13">
            <v>0.16883116883116883</v>
          </cell>
        </row>
        <row r="14">
          <cell r="B14" t="str">
            <v>1月</v>
          </cell>
          <cell r="C14">
            <v>190</v>
          </cell>
          <cell r="D14">
            <v>263</v>
          </cell>
          <cell r="E14">
            <v>223</v>
          </cell>
          <cell r="F14" t="str">
            <v>1月</v>
          </cell>
          <cell r="G14">
            <v>29</v>
          </cell>
          <cell r="H14">
            <v>32</v>
          </cell>
          <cell r="I14">
            <v>30</v>
          </cell>
          <cell r="J14">
            <v>0.15263157894736842</v>
          </cell>
          <cell r="K14">
            <v>0.12167300380228137</v>
          </cell>
          <cell r="L14">
            <v>0.13452914798206278</v>
          </cell>
        </row>
        <row r="15">
          <cell r="B15" t="str">
            <v>2月</v>
          </cell>
          <cell r="C15">
            <v>159</v>
          </cell>
          <cell r="D15">
            <v>274</v>
          </cell>
          <cell r="E15">
            <v>228</v>
          </cell>
          <cell r="F15" t="str">
            <v>2月</v>
          </cell>
          <cell r="G15">
            <v>18</v>
          </cell>
          <cell r="H15">
            <v>24</v>
          </cell>
          <cell r="I15">
            <v>26</v>
          </cell>
          <cell r="J15">
            <v>0.11320754716981132</v>
          </cell>
          <cell r="K15">
            <v>8.7591240875912413E-2</v>
          </cell>
          <cell r="L15">
            <v>0.11403508771929824</v>
          </cell>
        </row>
        <row r="16">
          <cell r="B16" t="str">
            <v>3月</v>
          </cell>
          <cell r="C16">
            <v>190</v>
          </cell>
          <cell r="D16">
            <v>193</v>
          </cell>
          <cell r="E16">
            <v>145</v>
          </cell>
          <cell r="F16" t="str">
            <v>3月</v>
          </cell>
          <cell r="G16">
            <v>31</v>
          </cell>
          <cell r="H16">
            <v>21</v>
          </cell>
          <cell r="I16">
            <v>24</v>
          </cell>
          <cell r="J16">
            <v>0.16315789473684211</v>
          </cell>
          <cell r="K16">
            <v>0.10880829015544041</v>
          </cell>
          <cell r="L16">
            <v>0.16551724137931034</v>
          </cell>
        </row>
        <row r="17">
          <cell r="F17" t="str">
            <v>合計</v>
          </cell>
          <cell r="G17">
            <v>335</v>
          </cell>
          <cell r="H17">
            <v>285</v>
          </cell>
          <cell r="I17">
            <v>288</v>
          </cell>
          <cell r="J17">
            <v>0.14744718309859156</v>
          </cell>
          <cell r="K17">
            <v>0.12734584450402145</v>
          </cell>
          <cell r="L17">
            <v>0.1362991008045433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紹介率"/>
      <sheetName val="Sheet4"/>
      <sheetName val="Sheet6"/>
      <sheetName val="Sheet3"/>
      <sheetName val="Sheet2"/>
      <sheetName val="Sheet9"/>
      <sheetName val="Sheet8"/>
      <sheetName val="Sheet7"/>
      <sheetName val="Sheet1"/>
    </sheetNames>
    <sheetDataSet>
      <sheetData sheetId="0"/>
      <sheetData sheetId="1">
        <row r="3">
          <cell r="B3" t="str">
            <v>４月</v>
          </cell>
          <cell r="C3" t="str">
            <v>５月</v>
          </cell>
          <cell r="D3" t="str">
            <v>６月</v>
          </cell>
          <cell r="E3" t="str">
            <v>７月</v>
          </cell>
          <cell r="F3" t="str">
            <v>８月</v>
          </cell>
          <cell r="G3" t="str">
            <v>９月</v>
          </cell>
          <cell r="H3" t="str">
            <v>１０月</v>
          </cell>
          <cell r="I3" t="str">
            <v>１１月</v>
          </cell>
          <cell r="J3" t="str">
            <v>１２月</v>
          </cell>
          <cell r="K3" t="str">
            <v>１月</v>
          </cell>
          <cell r="L3" t="str">
            <v>２月</v>
          </cell>
          <cell r="M3" t="str">
            <v>３月</v>
          </cell>
        </row>
        <row r="4">
          <cell r="A4" t="str">
            <v>Ｈ28</v>
          </cell>
          <cell r="B4">
            <v>1.2</v>
          </cell>
          <cell r="C4">
            <v>3.4</v>
          </cell>
          <cell r="D4">
            <v>3.7</v>
          </cell>
          <cell r="E4">
            <v>4.4000000000000004</v>
          </cell>
          <cell r="F4">
            <v>2.7</v>
          </cell>
          <cell r="G4">
            <v>3.2</v>
          </cell>
          <cell r="H4">
            <v>3.4</v>
          </cell>
          <cell r="I4">
            <v>5.4</v>
          </cell>
          <cell r="J4">
            <v>2.5</v>
          </cell>
          <cell r="K4">
            <v>4</v>
          </cell>
          <cell r="L4">
            <v>4.3</v>
          </cell>
          <cell r="M4">
            <v>6.4</v>
          </cell>
        </row>
        <row r="5">
          <cell r="A5" t="str">
            <v>Ｈ29</v>
          </cell>
          <cell r="B5">
            <v>3.1</v>
          </cell>
          <cell r="C5">
            <v>5.8</v>
          </cell>
          <cell r="D5">
            <v>2.2999999999999998</v>
          </cell>
          <cell r="E5">
            <v>4.5</v>
          </cell>
          <cell r="F5">
            <v>4.0999999999999996</v>
          </cell>
          <cell r="G5">
            <v>3.9</v>
          </cell>
          <cell r="H5">
            <v>2.4</v>
          </cell>
          <cell r="I5">
            <v>3.5</v>
          </cell>
          <cell r="J5">
            <v>3.8</v>
          </cell>
          <cell r="K5">
            <v>3.4</v>
          </cell>
          <cell r="L5">
            <v>2.1</v>
          </cell>
          <cell r="M5">
            <v>1.7</v>
          </cell>
        </row>
        <row r="6">
          <cell r="A6" t="str">
            <v>Ｈ30</v>
          </cell>
          <cell r="B6">
            <v>2.6</v>
          </cell>
          <cell r="C6">
            <v>4.3</v>
          </cell>
          <cell r="D6">
            <v>4.5</v>
          </cell>
          <cell r="E6">
            <v>4.0999999999999996</v>
          </cell>
          <cell r="F6">
            <v>2.9</v>
          </cell>
          <cell r="G6">
            <v>6.1</v>
          </cell>
          <cell r="H6">
            <v>6.7</v>
          </cell>
          <cell r="I6">
            <v>3.2</v>
          </cell>
          <cell r="J6">
            <v>5.5</v>
          </cell>
          <cell r="K6">
            <v>3.6</v>
          </cell>
          <cell r="L6">
            <v>2.2000000000000002</v>
          </cell>
          <cell r="M6">
            <v>3.9</v>
          </cell>
        </row>
        <row r="26">
          <cell r="B26" t="str">
            <v>４月</v>
          </cell>
          <cell r="C26" t="str">
            <v>５月</v>
          </cell>
          <cell r="D26" t="str">
            <v>６月</v>
          </cell>
          <cell r="E26" t="str">
            <v>７月</v>
          </cell>
          <cell r="F26" t="str">
            <v>８月</v>
          </cell>
          <cell r="G26" t="str">
            <v>９月</v>
          </cell>
          <cell r="H26" t="str">
            <v>１０月</v>
          </cell>
          <cell r="I26" t="str">
            <v>１１月</v>
          </cell>
          <cell r="J26" t="str">
            <v>１２月</v>
          </cell>
          <cell r="K26" t="str">
            <v>１月</v>
          </cell>
          <cell r="L26" t="str">
            <v>２月</v>
          </cell>
          <cell r="M26" t="str">
            <v>３月</v>
          </cell>
        </row>
        <row r="27">
          <cell r="A27" t="str">
            <v>Ｈ28</v>
          </cell>
          <cell r="B27">
            <v>11.2</v>
          </cell>
          <cell r="C27">
            <v>14.3</v>
          </cell>
          <cell r="D27">
            <v>13.5</v>
          </cell>
          <cell r="E27">
            <v>8.4</v>
          </cell>
          <cell r="F27">
            <v>11.9</v>
          </cell>
          <cell r="G27">
            <v>14</v>
          </cell>
          <cell r="H27">
            <v>9.8000000000000007</v>
          </cell>
          <cell r="I27">
            <v>15.3</v>
          </cell>
          <cell r="J27">
            <v>13.2</v>
          </cell>
          <cell r="K27">
            <v>11</v>
          </cell>
          <cell r="L27">
            <v>18.3</v>
          </cell>
          <cell r="M27">
            <v>13.2</v>
          </cell>
        </row>
        <row r="28">
          <cell r="A28" t="str">
            <v>Ｈ29</v>
          </cell>
          <cell r="B28">
            <v>25.2</v>
          </cell>
          <cell r="C28">
            <v>16.399999999999999</v>
          </cell>
          <cell r="D28">
            <v>15.7</v>
          </cell>
          <cell r="E28">
            <v>12.4</v>
          </cell>
          <cell r="F28">
            <v>10.4</v>
          </cell>
          <cell r="G28">
            <v>9.9</v>
          </cell>
          <cell r="H28">
            <v>12.4</v>
          </cell>
          <cell r="I28">
            <v>19.399999999999999</v>
          </cell>
          <cell r="J28">
            <v>16</v>
          </cell>
          <cell r="K28">
            <v>11.3</v>
          </cell>
          <cell r="L28">
            <v>12.5</v>
          </cell>
          <cell r="M28">
            <v>12.2</v>
          </cell>
        </row>
        <row r="29">
          <cell r="A29" t="str">
            <v>Ｈ30</v>
          </cell>
          <cell r="B29">
            <v>13.2</v>
          </cell>
          <cell r="C29">
            <v>15.8</v>
          </cell>
          <cell r="D29">
            <v>19.899999999999999</v>
          </cell>
          <cell r="E29">
            <v>15.5</v>
          </cell>
          <cell r="F29">
            <v>10.1</v>
          </cell>
          <cell r="G29">
            <v>13.3</v>
          </cell>
          <cell r="H29">
            <v>14.3</v>
          </cell>
          <cell r="I29">
            <v>14.5</v>
          </cell>
          <cell r="J29">
            <v>13.7</v>
          </cell>
          <cell r="K29">
            <v>11.2</v>
          </cell>
          <cell r="L29">
            <v>13.3</v>
          </cell>
          <cell r="M29">
            <v>19.100000000000001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activeCell="L47" sqref="L47"/>
    </sheetView>
  </sheetViews>
  <sheetFormatPr defaultRowHeight="13.5"/>
  <cols>
    <col min="3" max="3" width="9" style="61"/>
  </cols>
  <sheetData>
    <row r="2" spans="1:9" ht="89.25" customHeight="1"/>
    <row r="4" spans="1:9" ht="13.5" customHeight="1">
      <c r="A4" s="82" t="s">
        <v>4</v>
      </c>
      <c r="B4" s="82"/>
      <c r="C4" s="82"/>
      <c r="D4" s="82"/>
      <c r="E4" s="82"/>
      <c r="F4" s="82"/>
      <c r="G4" s="82"/>
      <c r="H4" s="82"/>
      <c r="I4" s="82"/>
    </row>
    <row r="5" spans="1:9" ht="13.5" customHeight="1">
      <c r="A5" s="82"/>
      <c r="B5" s="82"/>
      <c r="C5" s="82"/>
      <c r="D5" s="82"/>
      <c r="E5" s="82"/>
      <c r="F5" s="82"/>
      <c r="G5" s="82"/>
      <c r="H5" s="82"/>
      <c r="I5" s="82"/>
    </row>
    <row r="6" spans="1:9" ht="13.5" customHeight="1">
      <c r="A6" s="82"/>
      <c r="B6" s="82"/>
      <c r="C6" s="82"/>
      <c r="D6" s="82"/>
      <c r="E6" s="82"/>
      <c r="F6" s="82"/>
      <c r="G6" s="82"/>
      <c r="H6" s="82"/>
      <c r="I6" s="82"/>
    </row>
    <row r="10" spans="1:9" ht="20.100000000000001" customHeight="1">
      <c r="C10" s="61">
        <v>1</v>
      </c>
      <c r="D10" t="s">
        <v>34</v>
      </c>
    </row>
    <row r="11" spans="1:9" ht="20.100000000000001" customHeight="1">
      <c r="C11" s="61">
        <v>2</v>
      </c>
      <c r="D11" t="s">
        <v>35</v>
      </c>
    </row>
    <row r="12" spans="1:9" ht="20.100000000000001" customHeight="1">
      <c r="C12" s="61">
        <v>3</v>
      </c>
      <c r="D12" t="s">
        <v>36</v>
      </c>
    </row>
    <row r="13" spans="1:9" ht="20.100000000000001" customHeight="1">
      <c r="C13" s="61">
        <v>4</v>
      </c>
      <c r="D13" t="s">
        <v>37</v>
      </c>
    </row>
    <row r="14" spans="1:9" ht="20.100000000000001" customHeight="1">
      <c r="C14" s="61">
        <v>5</v>
      </c>
      <c r="D14" t="s">
        <v>38</v>
      </c>
    </row>
    <row r="15" spans="1:9" ht="20.100000000000001" customHeight="1">
      <c r="C15" s="61">
        <v>6</v>
      </c>
      <c r="D15" t="s">
        <v>39</v>
      </c>
    </row>
    <row r="16" spans="1:9" ht="20.100000000000001" customHeight="1">
      <c r="C16" s="61">
        <v>7</v>
      </c>
      <c r="D16" t="s">
        <v>40</v>
      </c>
    </row>
    <row r="17" spans="3:4" ht="20.100000000000001" customHeight="1">
      <c r="C17" s="61">
        <v>8</v>
      </c>
      <c r="D17" t="s">
        <v>41</v>
      </c>
    </row>
    <row r="18" spans="3:4" ht="20.100000000000001" customHeight="1">
      <c r="C18" s="61">
        <v>9</v>
      </c>
      <c r="D18" t="s">
        <v>48</v>
      </c>
    </row>
    <row r="19" spans="3:4" ht="20.100000000000001" customHeight="1">
      <c r="D19" t="s">
        <v>45</v>
      </c>
    </row>
    <row r="20" spans="3:4" ht="20.100000000000001" customHeight="1">
      <c r="D20" t="s">
        <v>42</v>
      </c>
    </row>
    <row r="21" spans="3:4" ht="20.100000000000001" customHeight="1">
      <c r="D21" t="s">
        <v>43</v>
      </c>
    </row>
    <row r="22" spans="3:4" ht="20.100000000000001" customHeight="1">
      <c r="D22" t="s">
        <v>44</v>
      </c>
    </row>
    <row r="23" spans="3:4" ht="20.100000000000001" customHeight="1">
      <c r="C23" s="61">
        <v>10</v>
      </c>
      <c r="D23" t="s">
        <v>190</v>
      </c>
    </row>
    <row r="24" spans="3:4" ht="20.100000000000001" customHeight="1">
      <c r="C24" s="61">
        <v>11</v>
      </c>
      <c r="D24" t="s">
        <v>46</v>
      </c>
    </row>
    <row r="25" spans="3:4" ht="20.100000000000001" customHeight="1">
      <c r="C25" s="61">
        <v>12</v>
      </c>
      <c r="D25" t="s">
        <v>47</v>
      </c>
    </row>
    <row r="26" spans="3:4" ht="20.100000000000001" customHeight="1"/>
    <row r="27" spans="3:4" ht="20.100000000000001" customHeight="1"/>
    <row r="42" spans="6:9">
      <c r="F42" s="80" t="s">
        <v>33</v>
      </c>
      <c r="G42" s="81"/>
      <c r="H42" s="81"/>
    </row>
    <row r="43" spans="6:9">
      <c r="F43" s="81"/>
      <c r="G43" s="81"/>
      <c r="H43" s="81"/>
    </row>
    <row r="44" spans="6:9" ht="13.5" customHeight="1">
      <c r="F44" s="83" t="s">
        <v>268</v>
      </c>
      <c r="G44" s="83"/>
      <c r="H44" s="83"/>
      <c r="I44" s="83"/>
    </row>
    <row r="45" spans="6:9" ht="13.5" customHeight="1">
      <c r="F45" s="83"/>
      <c r="G45" s="83"/>
      <c r="H45" s="83"/>
      <c r="I45" s="83"/>
    </row>
  </sheetData>
  <mergeCells count="3">
    <mergeCell ref="F42:H43"/>
    <mergeCell ref="A4:I6"/>
    <mergeCell ref="F44:I45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5"/>
  <sheetViews>
    <sheetView workbookViewId="0">
      <selection activeCell="P30" sqref="P30"/>
    </sheetView>
  </sheetViews>
  <sheetFormatPr defaultRowHeight="13.5"/>
  <cols>
    <col min="2" max="13" width="5.625" customWidth="1"/>
  </cols>
  <sheetData>
    <row r="25" spans="11:11">
      <c r="K25" t="s">
        <v>208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5" workbookViewId="0">
      <selection activeCell="B10" sqref="B10:P10"/>
    </sheetView>
  </sheetViews>
  <sheetFormatPr defaultRowHeight="13.5"/>
  <cols>
    <col min="1" max="1" width="4.75" customWidth="1"/>
    <col min="2" max="3" width="4.25" customWidth="1"/>
    <col min="4" max="4" width="7" customWidth="1"/>
    <col min="5" max="6" width="0" hidden="1" customWidth="1"/>
    <col min="16" max="16" width="9" customWidth="1"/>
  </cols>
  <sheetData>
    <row r="1" spans="1:16" ht="29.25" customHeight="1">
      <c r="C1" s="2" t="s">
        <v>49</v>
      </c>
    </row>
    <row r="2" spans="1:16" ht="20.100000000000001" customHeight="1">
      <c r="M2" s="93"/>
      <c r="N2" s="93"/>
      <c r="O2" s="93" t="s">
        <v>50</v>
      </c>
      <c r="P2" s="93"/>
    </row>
    <row r="3" spans="1:16" ht="24.95" customHeight="1">
      <c r="B3" s="94" t="s">
        <v>51</v>
      </c>
      <c r="C3" s="95"/>
      <c r="D3" s="96"/>
      <c r="E3" s="100" t="s">
        <v>52</v>
      </c>
      <c r="F3" s="101"/>
      <c r="G3" s="100" t="s">
        <v>53</v>
      </c>
      <c r="H3" s="101"/>
      <c r="I3" s="100" t="s">
        <v>54</v>
      </c>
      <c r="J3" s="101"/>
      <c r="K3" s="100" t="s">
        <v>55</v>
      </c>
      <c r="L3" s="101"/>
      <c r="M3" s="100" t="s">
        <v>56</v>
      </c>
      <c r="N3" s="101"/>
      <c r="O3" s="100" t="s">
        <v>57</v>
      </c>
      <c r="P3" s="101"/>
    </row>
    <row r="4" spans="1:16" ht="24.95" customHeight="1">
      <c r="B4" s="97"/>
      <c r="C4" s="98"/>
      <c r="D4" s="99"/>
      <c r="E4" s="63" t="s">
        <v>58</v>
      </c>
      <c r="F4" s="63" t="s">
        <v>59</v>
      </c>
      <c r="G4" s="63" t="s">
        <v>58</v>
      </c>
      <c r="H4" s="63" t="s">
        <v>59</v>
      </c>
      <c r="I4" s="63" t="s">
        <v>58</v>
      </c>
      <c r="J4" s="63" t="s">
        <v>59</v>
      </c>
      <c r="K4" s="63" t="s">
        <v>60</v>
      </c>
      <c r="L4" s="63" t="s">
        <v>59</v>
      </c>
      <c r="M4" s="63" t="s">
        <v>60</v>
      </c>
      <c r="N4" s="63" t="s">
        <v>59</v>
      </c>
      <c r="O4" s="63" t="s">
        <v>60</v>
      </c>
      <c r="P4" s="63" t="s">
        <v>59</v>
      </c>
    </row>
    <row r="5" spans="1:16" ht="24.95" customHeight="1">
      <c r="A5" s="16">
        <v>2226</v>
      </c>
      <c r="B5" s="84" t="s">
        <v>61</v>
      </c>
      <c r="C5" s="85"/>
      <c r="D5" s="86"/>
      <c r="E5" s="17">
        <v>1992</v>
      </c>
      <c r="F5" s="18">
        <f>(E5-A5)/A5</f>
        <v>-0.10512129380053908</v>
      </c>
      <c r="G5" s="17">
        <v>1752</v>
      </c>
      <c r="H5" s="6">
        <f>(G5-E5)/G5</f>
        <v>-0.13698630136986301</v>
      </c>
      <c r="I5" s="17">
        <v>1709</v>
      </c>
      <c r="J5" s="6">
        <f>(I5-G5)/G5</f>
        <v>-2.4543378995433789E-2</v>
      </c>
      <c r="K5" s="17">
        <v>1636</v>
      </c>
      <c r="L5" s="6">
        <f>(K5-I5)/I5</f>
        <v>-4.2715038033937974E-2</v>
      </c>
      <c r="M5" s="17">
        <v>1703</v>
      </c>
      <c r="N5" s="6">
        <f>(M5-K5)/K5</f>
        <v>4.095354523227384E-2</v>
      </c>
      <c r="O5" s="17">
        <v>1726</v>
      </c>
      <c r="P5" s="6">
        <f>(O5-M5)/M5</f>
        <v>1.3505578391074574E-2</v>
      </c>
    </row>
    <row r="6" spans="1:16" ht="24.95" customHeight="1">
      <c r="A6" s="16">
        <v>100</v>
      </c>
      <c r="B6" s="84" t="s">
        <v>62</v>
      </c>
      <c r="C6" s="85"/>
      <c r="D6" s="86"/>
      <c r="E6" s="17">
        <v>101</v>
      </c>
      <c r="F6" s="19">
        <f>(E6-A6)/A6</f>
        <v>0.01</v>
      </c>
      <c r="G6" s="17">
        <v>94</v>
      </c>
      <c r="H6" s="6">
        <f t="shared" ref="H6:H10" si="0">(G6-E6)/G6</f>
        <v>-7.4468085106382975E-2</v>
      </c>
      <c r="I6" s="17">
        <v>92</v>
      </c>
      <c r="J6" s="6">
        <f t="shared" ref="J6:J10" si="1">(I6-G6)/G6</f>
        <v>-2.1276595744680851E-2</v>
      </c>
      <c r="K6" s="17">
        <v>100</v>
      </c>
      <c r="L6" s="6">
        <f t="shared" ref="L6:L10" si="2">(K6-I6)/I6</f>
        <v>8.6956521739130432E-2</v>
      </c>
      <c r="M6" s="17">
        <v>76</v>
      </c>
      <c r="N6" s="6">
        <f t="shared" ref="N6:P10" si="3">(M6-K6)/K6</f>
        <v>-0.24</v>
      </c>
      <c r="O6" s="1">
        <v>99</v>
      </c>
      <c r="P6" s="6">
        <f t="shared" ref="P6:P8" si="4">(O6-M6)/M6</f>
        <v>0.30263157894736842</v>
      </c>
    </row>
    <row r="7" spans="1:16" ht="24.95" customHeight="1">
      <c r="A7" s="16">
        <v>3044</v>
      </c>
      <c r="B7" s="84" t="s">
        <v>63</v>
      </c>
      <c r="C7" s="85"/>
      <c r="D7" s="86"/>
      <c r="E7" s="17">
        <v>2764</v>
      </c>
      <c r="F7" s="19">
        <f>(E7-A7)/A7</f>
        <v>-9.1984231274638631E-2</v>
      </c>
      <c r="G7" s="17">
        <v>2905</v>
      </c>
      <c r="H7" s="6">
        <f t="shared" si="0"/>
        <v>4.8537005163511185E-2</v>
      </c>
      <c r="I7" s="17">
        <v>3770</v>
      </c>
      <c r="J7" s="6">
        <f t="shared" si="1"/>
        <v>0.29776247848537007</v>
      </c>
      <c r="K7" s="17">
        <v>2876</v>
      </c>
      <c r="L7" s="6">
        <f t="shared" si="2"/>
        <v>-0.23713527851458885</v>
      </c>
      <c r="M7" s="17">
        <v>2881</v>
      </c>
      <c r="N7" s="6">
        <f t="shared" si="3"/>
        <v>1.7385257301808068E-3</v>
      </c>
      <c r="O7" s="17">
        <v>3040</v>
      </c>
      <c r="P7" s="6">
        <f t="shared" si="4"/>
        <v>5.5189170426935094E-2</v>
      </c>
    </row>
    <row r="8" spans="1:16" ht="24.95" customHeight="1">
      <c r="A8" s="16">
        <v>6</v>
      </c>
      <c r="B8" s="84" t="s">
        <v>64</v>
      </c>
      <c r="C8" s="85"/>
      <c r="D8" s="86"/>
      <c r="E8" s="20">
        <v>6</v>
      </c>
      <c r="F8" s="19">
        <f>(E8-A8)/A8</f>
        <v>0</v>
      </c>
      <c r="G8" s="20">
        <v>7</v>
      </c>
      <c r="H8" s="6">
        <f t="shared" si="0"/>
        <v>0.14285714285714285</v>
      </c>
      <c r="I8" s="20">
        <v>7</v>
      </c>
      <c r="J8" s="6">
        <f t="shared" si="1"/>
        <v>0</v>
      </c>
      <c r="K8" s="20">
        <v>5</v>
      </c>
      <c r="L8" s="6">
        <f t="shared" si="2"/>
        <v>-0.2857142857142857</v>
      </c>
      <c r="M8" s="20">
        <v>4</v>
      </c>
      <c r="N8" s="6">
        <f t="shared" si="3"/>
        <v>-0.2</v>
      </c>
      <c r="O8" s="1">
        <v>2</v>
      </c>
      <c r="P8" s="6">
        <f t="shared" si="4"/>
        <v>-0.5</v>
      </c>
    </row>
    <row r="9" spans="1:16" ht="24.95" customHeight="1" thickBot="1">
      <c r="A9" s="16">
        <v>0</v>
      </c>
      <c r="B9" s="87" t="s">
        <v>65</v>
      </c>
      <c r="C9" s="88"/>
      <c r="D9" s="89"/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3">
        <v>0</v>
      </c>
      <c r="K9" s="21">
        <v>0</v>
      </c>
      <c r="L9" s="23">
        <v>0</v>
      </c>
      <c r="M9" s="21">
        <v>0</v>
      </c>
      <c r="N9" s="23">
        <v>0</v>
      </c>
      <c r="O9" s="24">
        <v>0</v>
      </c>
      <c r="P9" s="23">
        <v>0</v>
      </c>
    </row>
    <row r="10" spans="1:16" ht="24.95" customHeight="1" thickTop="1">
      <c r="A10" s="16">
        <f>SUM(A5:A9)</f>
        <v>5376</v>
      </c>
      <c r="B10" s="90" t="s">
        <v>2</v>
      </c>
      <c r="C10" s="91"/>
      <c r="D10" s="92"/>
      <c r="E10" s="64">
        <f>SUM(E5:E9)</f>
        <v>4863</v>
      </c>
      <c r="F10" s="65">
        <f>(E10-A10)/A10</f>
        <v>-9.5424107142857137E-2</v>
      </c>
      <c r="G10" s="64">
        <f>SUM(G5:G9)</f>
        <v>4758</v>
      </c>
      <c r="H10" s="66">
        <f t="shared" si="0"/>
        <v>-2.2068095838587643E-2</v>
      </c>
      <c r="I10" s="64">
        <f>SUM(I5:I9)</f>
        <v>5578</v>
      </c>
      <c r="J10" s="66">
        <f t="shared" si="1"/>
        <v>0.1723413198823035</v>
      </c>
      <c r="K10" s="64">
        <f>SUM(K5:K9)</f>
        <v>4617</v>
      </c>
      <c r="L10" s="66">
        <f t="shared" si="2"/>
        <v>-0.17228397275008964</v>
      </c>
      <c r="M10" s="64">
        <f>SUM(M5:M9)</f>
        <v>4664</v>
      </c>
      <c r="N10" s="66">
        <f t="shared" si="3"/>
        <v>1.0179770413688543E-2</v>
      </c>
      <c r="O10" s="64">
        <f>SUM(O5:O9)</f>
        <v>4867</v>
      </c>
      <c r="P10" s="66">
        <f t="shared" si="3"/>
        <v>4.3524871355060037E-2</v>
      </c>
    </row>
    <row r="11" spans="1:16" ht="24.95" customHeight="1">
      <c r="C11" s="111"/>
      <c r="D11" s="111"/>
    </row>
    <row r="12" spans="1:16" ht="24.95" customHeight="1">
      <c r="C12" s="112"/>
      <c r="D12" s="112"/>
    </row>
    <row r="13" spans="1:16" ht="24.95" customHeight="1">
      <c r="C13" s="62" t="s">
        <v>66</v>
      </c>
      <c r="D13" s="26"/>
    </row>
    <row r="14" spans="1:16" ht="24.95" customHeight="1">
      <c r="M14" s="93"/>
      <c r="N14" s="93"/>
      <c r="O14" s="93" t="s">
        <v>67</v>
      </c>
      <c r="P14" s="93"/>
    </row>
    <row r="15" spans="1:16" ht="24.95" customHeight="1">
      <c r="B15" s="94" t="s">
        <v>51</v>
      </c>
      <c r="C15" s="95"/>
      <c r="D15" s="96"/>
      <c r="E15" s="100" t="s">
        <v>52</v>
      </c>
      <c r="F15" s="101"/>
      <c r="G15" s="100" t="s">
        <v>53</v>
      </c>
      <c r="H15" s="101"/>
      <c r="I15" s="100" t="s">
        <v>54</v>
      </c>
      <c r="J15" s="101"/>
      <c r="K15" s="100" t="s">
        <v>55</v>
      </c>
      <c r="L15" s="101"/>
      <c r="M15" s="100" t="s">
        <v>56</v>
      </c>
      <c r="N15" s="101"/>
      <c r="O15" s="100" t="s">
        <v>57</v>
      </c>
      <c r="P15" s="101"/>
    </row>
    <row r="16" spans="1:16" ht="24.95" customHeight="1">
      <c r="B16" s="97"/>
      <c r="C16" s="98"/>
      <c r="D16" s="99"/>
      <c r="E16" s="63"/>
      <c r="F16" s="63" t="s">
        <v>59</v>
      </c>
      <c r="G16" s="63" t="s">
        <v>68</v>
      </c>
      <c r="H16" s="63" t="s">
        <v>59</v>
      </c>
      <c r="I16" s="63" t="s">
        <v>68</v>
      </c>
      <c r="J16" s="63" t="s">
        <v>59</v>
      </c>
      <c r="K16" s="63" t="s">
        <v>68</v>
      </c>
      <c r="L16" s="63" t="s">
        <v>59</v>
      </c>
      <c r="M16" s="63" t="s">
        <v>68</v>
      </c>
      <c r="N16" s="63" t="s">
        <v>59</v>
      </c>
      <c r="O16" s="63" t="s">
        <v>68</v>
      </c>
      <c r="P16" s="63" t="s">
        <v>59</v>
      </c>
    </row>
    <row r="17" spans="1:16" ht="24.95" customHeight="1">
      <c r="A17" s="16">
        <v>82</v>
      </c>
      <c r="B17" s="102" t="s">
        <v>69</v>
      </c>
      <c r="C17" s="105" t="s">
        <v>70</v>
      </c>
      <c r="D17" s="106"/>
      <c r="E17" s="1">
        <v>84</v>
      </c>
      <c r="F17" s="6">
        <f>(E17-A17)/A17</f>
        <v>2.4390243902439025E-2</v>
      </c>
      <c r="G17" s="1">
        <v>78</v>
      </c>
      <c r="H17" s="6">
        <f>(G17-E17)/E17</f>
        <v>-7.1428571428571425E-2</v>
      </c>
      <c r="I17" s="1">
        <v>71</v>
      </c>
      <c r="J17" s="6">
        <f>(I17-G17)/G17</f>
        <v>-8.9743589743589744E-2</v>
      </c>
      <c r="K17" s="1">
        <v>71</v>
      </c>
      <c r="L17" s="6">
        <f>(K17-I17)/I17</f>
        <v>0</v>
      </c>
      <c r="M17" s="1">
        <v>67</v>
      </c>
      <c r="N17" s="6">
        <f>(M17-K17)/K17</f>
        <v>-5.6338028169014086E-2</v>
      </c>
      <c r="O17" s="1">
        <v>73</v>
      </c>
      <c r="P17" s="6">
        <f>(O17-M17)/M17</f>
        <v>8.9552238805970144E-2</v>
      </c>
    </row>
    <row r="18" spans="1:16" ht="24.95" customHeight="1">
      <c r="A18" s="16">
        <v>22161</v>
      </c>
      <c r="B18" s="103"/>
      <c r="C18" s="107" t="s">
        <v>71</v>
      </c>
      <c r="D18" s="108"/>
      <c r="E18" s="17">
        <v>21146</v>
      </c>
      <c r="F18" s="6">
        <f t="shared" ref="F18:F22" si="5">(E18-A18)/A18</f>
        <v>-4.5801182257118364E-2</v>
      </c>
      <c r="G18" s="17">
        <v>21935</v>
      </c>
      <c r="H18" s="6">
        <f t="shared" ref="H18:J22" si="6">(G18-E18)/E18</f>
        <v>3.7312021186039913E-2</v>
      </c>
      <c r="I18" s="17">
        <v>22178</v>
      </c>
      <c r="J18" s="6">
        <f t="shared" ref="J18:J20" si="7">(I18-G18)/G18</f>
        <v>1.1078185548210622E-2</v>
      </c>
      <c r="K18" s="17">
        <v>21763</v>
      </c>
      <c r="L18" s="6">
        <f t="shared" ref="L18:L22" si="8">(K18-I18)/I18</f>
        <v>-1.871223735233114E-2</v>
      </c>
      <c r="M18" s="17">
        <v>21778</v>
      </c>
      <c r="N18" s="6">
        <f t="shared" ref="N18:P22" si="9">(M18-K18)/K18</f>
        <v>6.8924321095437211E-4</v>
      </c>
      <c r="O18" s="17">
        <v>21889</v>
      </c>
      <c r="P18" s="6">
        <f t="shared" si="9"/>
        <v>5.0968867664615671E-3</v>
      </c>
    </row>
    <row r="19" spans="1:16" ht="24.95" customHeight="1">
      <c r="A19" s="16">
        <v>77.900000000000006</v>
      </c>
      <c r="B19" s="103"/>
      <c r="C19" s="107" t="s">
        <v>72</v>
      </c>
      <c r="D19" s="108"/>
      <c r="E19" s="1">
        <v>80.3</v>
      </c>
      <c r="F19" s="6">
        <f t="shared" si="5"/>
        <v>3.0808729139922865E-2</v>
      </c>
      <c r="G19" s="1">
        <v>73.900000000000006</v>
      </c>
      <c r="H19" s="6">
        <f t="shared" si="6"/>
        <v>-7.970112079701111E-2</v>
      </c>
      <c r="I19" s="1">
        <v>67.400000000000006</v>
      </c>
      <c r="J19" s="6">
        <f t="shared" si="7"/>
        <v>-8.7956698240866035E-2</v>
      </c>
      <c r="K19" s="1">
        <v>67.5</v>
      </c>
      <c r="L19" s="6">
        <f t="shared" si="8"/>
        <v>1.4836795252224674E-3</v>
      </c>
      <c r="M19" s="1">
        <v>67.400000000000006</v>
      </c>
      <c r="N19" s="6">
        <f t="shared" si="9"/>
        <v>-1.4814814814813973E-3</v>
      </c>
      <c r="O19" s="1">
        <v>73.3</v>
      </c>
      <c r="P19" s="6">
        <f t="shared" si="9"/>
        <v>8.7537091988130436E-2</v>
      </c>
    </row>
    <row r="20" spans="1:16" ht="24.95" customHeight="1" thickBot="1">
      <c r="A20" s="16">
        <v>32</v>
      </c>
      <c r="B20" s="104"/>
      <c r="C20" s="109" t="s">
        <v>73</v>
      </c>
      <c r="D20" s="110"/>
      <c r="E20" s="24">
        <v>33.700000000000003</v>
      </c>
      <c r="F20" s="23">
        <f t="shared" si="5"/>
        <v>5.3125000000000089E-2</v>
      </c>
      <c r="G20" s="24">
        <v>28.6</v>
      </c>
      <c r="H20" s="23">
        <f t="shared" si="6"/>
        <v>-0.15133531157270033</v>
      </c>
      <c r="I20" s="24">
        <v>27.1</v>
      </c>
      <c r="J20" s="23">
        <f t="shared" si="7"/>
        <v>-5.2447552447552448E-2</v>
      </c>
      <c r="K20" s="24">
        <v>30.1</v>
      </c>
      <c r="L20" s="23">
        <f t="shared" si="8"/>
        <v>0.11070110701107011</v>
      </c>
      <c r="M20" s="24">
        <v>32.799999999999997</v>
      </c>
      <c r="N20" s="23">
        <f t="shared" si="9"/>
        <v>8.9700996677740716E-2</v>
      </c>
      <c r="O20" s="24">
        <v>36.4</v>
      </c>
      <c r="P20" s="23">
        <f t="shared" si="9"/>
        <v>0.10975609756097567</v>
      </c>
    </row>
    <row r="21" spans="1:16" ht="24.95" customHeight="1" thickTop="1">
      <c r="A21" s="16">
        <v>144</v>
      </c>
      <c r="B21" s="113" t="s">
        <v>74</v>
      </c>
      <c r="C21" s="115" t="s">
        <v>70</v>
      </c>
      <c r="D21" s="116"/>
      <c r="E21" s="27">
        <v>140</v>
      </c>
      <c r="F21" s="25">
        <f t="shared" si="5"/>
        <v>-2.7777777777777776E-2</v>
      </c>
      <c r="G21" s="27">
        <v>138</v>
      </c>
      <c r="H21" s="25">
        <f t="shared" si="6"/>
        <v>-1.4285714285714285E-2</v>
      </c>
      <c r="I21" s="27">
        <v>130</v>
      </c>
      <c r="J21" s="25">
        <f t="shared" si="6"/>
        <v>-5.7971014492753624E-2</v>
      </c>
      <c r="K21" s="27">
        <v>124</v>
      </c>
      <c r="L21" s="25">
        <f t="shared" si="8"/>
        <v>-4.6153846153846156E-2</v>
      </c>
      <c r="M21" s="27">
        <v>117</v>
      </c>
      <c r="N21" s="25">
        <f t="shared" si="9"/>
        <v>-5.6451612903225805E-2</v>
      </c>
      <c r="O21" s="27">
        <v>114</v>
      </c>
      <c r="P21" s="25">
        <f t="shared" si="9"/>
        <v>-2.564102564102564E-2</v>
      </c>
    </row>
    <row r="22" spans="1:16" ht="24.95" customHeight="1">
      <c r="A22" s="16">
        <v>5523</v>
      </c>
      <c r="B22" s="114"/>
      <c r="C22" s="107" t="s">
        <v>71</v>
      </c>
      <c r="D22" s="108"/>
      <c r="E22" s="17">
        <v>5732</v>
      </c>
      <c r="F22" s="6">
        <f t="shared" si="5"/>
        <v>3.7841752670650007E-2</v>
      </c>
      <c r="G22" s="17">
        <v>6221</v>
      </c>
      <c r="H22" s="6">
        <f t="shared" si="6"/>
        <v>8.5310537334263789E-2</v>
      </c>
      <c r="I22" s="17">
        <v>6514</v>
      </c>
      <c r="J22" s="25">
        <f t="shared" si="6"/>
        <v>4.7098537212666776E-2</v>
      </c>
      <c r="K22" s="17">
        <v>6639</v>
      </c>
      <c r="L22" s="6">
        <f t="shared" si="8"/>
        <v>1.9189438133251458E-2</v>
      </c>
      <c r="M22" s="17">
        <v>6701</v>
      </c>
      <c r="N22" s="6">
        <f t="shared" si="9"/>
        <v>9.3387558367223986E-3</v>
      </c>
      <c r="O22" s="17">
        <v>6838</v>
      </c>
      <c r="P22" s="6">
        <f t="shared" si="9"/>
        <v>2.0444709744814205E-2</v>
      </c>
    </row>
    <row r="23" spans="1:16" ht="24.95" customHeight="1"/>
    <row r="24" spans="1:16" ht="24.95" customHeight="1"/>
    <row r="25" spans="1:16" ht="20.100000000000001" customHeight="1">
      <c r="C25" s="2" t="s">
        <v>75</v>
      </c>
    </row>
    <row r="26" spans="1:16" ht="20.100000000000001" customHeight="1">
      <c r="M26" s="93"/>
      <c r="N26" s="93"/>
      <c r="O26" s="93" t="s">
        <v>76</v>
      </c>
      <c r="P26" s="93"/>
    </row>
    <row r="27" spans="1:16" ht="20.100000000000001" customHeight="1">
      <c r="B27" s="100"/>
      <c r="C27" s="117"/>
      <c r="D27" s="101"/>
      <c r="E27" s="100" t="s">
        <v>52</v>
      </c>
      <c r="F27" s="101"/>
      <c r="G27" s="100" t="s">
        <v>53</v>
      </c>
      <c r="H27" s="101"/>
      <c r="I27" s="100" t="s">
        <v>54</v>
      </c>
      <c r="J27" s="101"/>
      <c r="K27" s="100" t="s">
        <v>55</v>
      </c>
      <c r="L27" s="101"/>
      <c r="M27" s="100" t="s">
        <v>56</v>
      </c>
      <c r="N27" s="101"/>
      <c r="O27" s="100" t="s">
        <v>57</v>
      </c>
      <c r="P27" s="101"/>
    </row>
    <row r="28" spans="1:16" ht="20.100000000000001" customHeight="1">
      <c r="B28" s="84" t="s">
        <v>77</v>
      </c>
      <c r="C28" s="85"/>
      <c r="D28" s="86"/>
      <c r="E28" s="84">
        <v>13</v>
      </c>
      <c r="F28" s="86"/>
      <c r="G28" s="84">
        <v>12</v>
      </c>
      <c r="H28" s="86"/>
      <c r="I28" s="84">
        <v>12</v>
      </c>
      <c r="J28" s="86"/>
      <c r="K28" s="84">
        <v>12</v>
      </c>
      <c r="L28" s="86"/>
      <c r="M28" s="84">
        <v>12</v>
      </c>
      <c r="N28" s="86"/>
      <c r="O28" s="84">
        <v>10</v>
      </c>
      <c r="P28" s="86"/>
    </row>
    <row r="29" spans="1:16" ht="20.100000000000001" customHeight="1">
      <c r="B29" s="84" t="s">
        <v>78</v>
      </c>
      <c r="C29" s="85"/>
      <c r="D29" s="86"/>
      <c r="E29" s="84">
        <v>7</v>
      </c>
      <c r="F29" s="86"/>
      <c r="G29" s="84">
        <v>21</v>
      </c>
      <c r="H29" s="86"/>
      <c r="I29" s="84">
        <v>22</v>
      </c>
      <c r="J29" s="86"/>
      <c r="K29" s="84">
        <v>12</v>
      </c>
      <c r="L29" s="86"/>
      <c r="M29" s="84">
        <v>9</v>
      </c>
      <c r="N29" s="86"/>
      <c r="O29" s="84">
        <v>24</v>
      </c>
      <c r="P29" s="86"/>
    </row>
    <row r="30" spans="1:16" ht="20.100000000000001" customHeight="1">
      <c r="B30" s="84" t="s">
        <v>79</v>
      </c>
      <c r="C30" s="85"/>
      <c r="D30" s="86"/>
      <c r="E30" s="84">
        <v>4</v>
      </c>
      <c r="F30" s="86"/>
      <c r="G30" s="84">
        <v>21</v>
      </c>
      <c r="H30" s="86"/>
      <c r="I30" s="84">
        <v>15</v>
      </c>
      <c r="J30" s="86"/>
      <c r="K30" s="84">
        <v>8</v>
      </c>
      <c r="L30" s="86"/>
      <c r="M30" s="84">
        <v>10</v>
      </c>
      <c r="N30" s="86"/>
      <c r="O30" s="84">
        <v>11</v>
      </c>
      <c r="P30" s="86"/>
    </row>
    <row r="31" spans="1:16" ht="20.100000000000001" customHeight="1">
      <c r="B31" s="84" t="s">
        <v>80</v>
      </c>
      <c r="C31" s="85"/>
      <c r="D31" s="86"/>
      <c r="E31" s="84">
        <v>9</v>
      </c>
      <c r="F31" s="86"/>
      <c r="G31" s="84">
        <v>14</v>
      </c>
      <c r="H31" s="86"/>
      <c r="I31" s="84">
        <v>12</v>
      </c>
      <c r="J31" s="86"/>
      <c r="K31" s="84">
        <v>14</v>
      </c>
      <c r="L31" s="86"/>
      <c r="M31" s="84">
        <v>17</v>
      </c>
      <c r="N31" s="86"/>
      <c r="O31" s="84">
        <v>17</v>
      </c>
      <c r="P31" s="86"/>
    </row>
    <row r="32" spans="1:16" ht="20.100000000000001" customHeight="1">
      <c r="B32" s="84" t="s">
        <v>81</v>
      </c>
      <c r="C32" s="85"/>
      <c r="D32" s="86"/>
      <c r="E32" s="84">
        <v>10</v>
      </c>
      <c r="F32" s="86"/>
      <c r="G32" s="84">
        <v>11</v>
      </c>
      <c r="H32" s="86"/>
      <c r="I32" s="84">
        <v>13</v>
      </c>
      <c r="J32" s="86"/>
      <c r="K32" s="84">
        <v>21</v>
      </c>
      <c r="L32" s="86"/>
      <c r="M32" s="84">
        <v>11</v>
      </c>
      <c r="N32" s="86"/>
      <c r="O32" s="84">
        <v>17</v>
      </c>
      <c r="P32" s="86"/>
    </row>
    <row r="33" spans="2:16" ht="20.100000000000001" customHeight="1">
      <c r="B33" s="84" t="s">
        <v>82</v>
      </c>
      <c r="C33" s="85"/>
      <c r="D33" s="86"/>
      <c r="E33" s="84">
        <v>9</v>
      </c>
      <c r="F33" s="86"/>
      <c r="G33" s="84">
        <v>17</v>
      </c>
      <c r="H33" s="86"/>
      <c r="I33" s="84">
        <v>11</v>
      </c>
      <c r="J33" s="86"/>
      <c r="K33" s="84">
        <v>13</v>
      </c>
      <c r="L33" s="86"/>
      <c r="M33" s="84">
        <v>12</v>
      </c>
      <c r="N33" s="86"/>
      <c r="O33" s="84">
        <v>5</v>
      </c>
      <c r="P33" s="86"/>
    </row>
    <row r="34" spans="2:16" ht="20.100000000000001" customHeight="1">
      <c r="B34" s="84" t="s">
        <v>83</v>
      </c>
      <c r="C34" s="85"/>
      <c r="D34" s="86"/>
      <c r="E34" s="84">
        <v>9</v>
      </c>
      <c r="F34" s="86"/>
      <c r="G34" s="84">
        <v>22</v>
      </c>
      <c r="H34" s="86"/>
      <c r="I34" s="84">
        <v>13</v>
      </c>
      <c r="J34" s="86"/>
      <c r="K34" s="84">
        <v>14</v>
      </c>
      <c r="L34" s="86"/>
      <c r="M34" s="84">
        <v>12</v>
      </c>
      <c r="N34" s="86"/>
      <c r="O34" s="84">
        <v>13</v>
      </c>
      <c r="P34" s="86"/>
    </row>
    <row r="35" spans="2:16" ht="20.100000000000001" customHeight="1">
      <c r="B35" s="84" t="s">
        <v>84</v>
      </c>
      <c r="C35" s="85"/>
      <c r="D35" s="86"/>
      <c r="E35" s="84">
        <v>10</v>
      </c>
      <c r="F35" s="86"/>
      <c r="G35" s="84">
        <v>10</v>
      </c>
      <c r="H35" s="86"/>
      <c r="I35" s="84">
        <v>13</v>
      </c>
      <c r="J35" s="86"/>
      <c r="K35" s="84">
        <v>12</v>
      </c>
      <c r="L35" s="86"/>
      <c r="M35" s="84">
        <v>14</v>
      </c>
      <c r="N35" s="86"/>
      <c r="O35" s="84">
        <v>18</v>
      </c>
      <c r="P35" s="86"/>
    </row>
    <row r="36" spans="2:16" ht="20.100000000000001" customHeight="1">
      <c r="B36" s="84" t="s">
        <v>85</v>
      </c>
      <c r="C36" s="85"/>
      <c r="D36" s="86"/>
      <c r="E36" s="84">
        <v>22</v>
      </c>
      <c r="F36" s="86"/>
      <c r="G36" s="84">
        <v>8</v>
      </c>
      <c r="H36" s="86"/>
      <c r="I36" s="84">
        <v>21</v>
      </c>
      <c r="J36" s="86"/>
      <c r="K36" s="84">
        <v>23</v>
      </c>
      <c r="L36" s="86"/>
      <c r="M36" s="84">
        <v>16</v>
      </c>
      <c r="N36" s="86"/>
      <c r="O36" s="84">
        <v>18</v>
      </c>
      <c r="P36" s="86"/>
    </row>
    <row r="37" spans="2:16" ht="20.100000000000001" customHeight="1">
      <c r="B37" s="84" t="s">
        <v>86</v>
      </c>
      <c r="C37" s="85"/>
      <c r="D37" s="86"/>
      <c r="E37" s="84">
        <v>18</v>
      </c>
      <c r="F37" s="86"/>
      <c r="G37" s="84">
        <v>22</v>
      </c>
      <c r="H37" s="86"/>
      <c r="I37" s="84">
        <v>16</v>
      </c>
      <c r="J37" s="86"/>
      <c r="K37" s="84">
        <v>22</v>
      </c>
      <c r="L37" s="86"/>
      <c r="M37" s="84">
        <v>8</v>
      </c>
      <c r="N37" s="86"/>
      <c r="O37" s="84">
        <v>20</v>
      </c>
      <c r="P37" s="86"/>
    </row>
    <row r="38" spans="2:16" ht="20.100000000000001" customHeight="1">
      <c r="B38" s="84" t="s">
        <v>87</v>
      </c>
      <c r="C38" s="85"/>
      <c r="D38" s="86"/>
      <c r="E38" s="84">
        <v>15</v>
      </c>
      <c r="F38" s="86"/>
      <c r="G38" s="84">
        <v>17</v>
      </c>
      <c r="H38" s="86"/>
      <c r="I38" s="84">
        <v>24</v>
      </c>
      <c r="J38" s="86"/>
      <c r="K38" s="84">
        <v>17</v>
      </c>
      <c r="L38" s="86"/>
      <c r="M38" s="84">
        <v>11</v>
      </c>
      <c r="N38" s="86"/>
      <c r="O38" s="84">
        <v>14</v>
      </c>
      <c r="P38" s="86"/>
    </row>
    <row r="39" spans="2:16" ht="20.100000000000001" customHeight="1" thickBot="1">
      <c r="B39" s="87" t="s">
        <v>88</v>
      </c>
      <c r="C39" s="88"/>
      <c r="D39" s="89"/>
      <c r="E39" s="87">
        <v>16</v>
      </c>
      <c r="F39" s="89"/>
      <c r="G39" s="87">
        <v>19</v>
      </c>
      <c r="H39" s="89"/>
      <c r="I39" s="87">
        <v>17</v>
      </c>
      <c r="J39" s="89"/>
      <c r="K39" s="87">
        <v>9</v>
      </c>
      <c r="L39" s="89"/>
      <c r="M39" s="87">
        <v>12</v>
      </c>
      <c r="N39" s="89"/>
      <c r="O39" s="87">
        <v>14</v>
      </c>
      <c r="P39" s="89"/>
    </row>
    <row r="40" spans="2:16" ht="20.100000000000001" customHeight="1" thickTop="1">
      <c r="B40" s="90" t="s">
        <v>2</v>
      </c>
      <c r="C40" s="91"/>
      <c r="D40" s="92"/>
      <c r="E40" s="90">
        <f>SUM(E28:F39)</f>
        <v>142</v>
      </c>
      <c r="F40" s="92"/>
      <c r="G40" s="90">
        <f>SUM(G28:H39)</f>
        <v>194</v>
      </c>
      <c r="H40" s="92"/>
      <c r="I40" s="90">
        <f>SUM(I28:J39)</f>
        <v>189</v>
      </c>
      <c r="J40" s="92"/>
      <c r="K40" s="90">
        <f>SUM(K28:L39)</f>
        <v>177</v>
      </c>
      <c r="L40" s="92"/>
      <c r="M40" s="90">
        <f>SUM(M28:N39)</f>
        <v>144</v>
      </c>
      <c r="N40" s="92"/>
      <c r="O40" s="90">
        <f>SUM(O28:P39)</f>
        <v>181</v>
      </c>
      <c r="P40" s="92"/>
    </row>
    <row r="41" spans="2:16" ht="20.100000000000001" customHeight="1"/>
    <row r="42" spans="2:16" ht="20.100000000000001" customHeight="1"/>
    <row r="43" spans="2:16" ht="20.100000000000001" customHeight="1"/>
    <row r="44" spans="2:16" ht="20.100000000000001" customHeight="1"/>
    <row r="45" spans="2:16" ht="20.100000000000001" customHeight="1"/>
    <row r="46" spans="2:16" ht="20.100000000000001" customHeight="1"/>
    <row r="47" spans="2:16" ht="20.100000000000001" customHeight="1"/>
    <row r="48" spans="2:16" ht="20.100000000000001" customHeight="1"/>
  </sheetData>
  <mergeCells count="134">
    <mergeCell ref="O39:P39"/>
    <mergeCell ref="B40:D40"/>
    <mergeCell ref="E40:F40"/>
    <mergeCell ref="G40:H40"/>
    <mergeCell ref="I40:J40"/>
    <mergeCell ref="K40:L40"/>
    <mergeCell ref="M40:N40"/>
    <mergeCell ref="O40:P40"/>
    <mergeCell ref="B39:D39"/>
    <mergeCell ref="E39:F39"/>
    <mergeCell ref="G39:H39"/>
    <mergeCell ref="I39:J39"/>
    <mergeCell ref="K39:L39"/>
    <mergeCell ref="M39:N39"/>
    <mergeCell ref="O37:P37"/>
    <mergeCell ref="B38:D38"/>
    <mergeCell ref="E38:F38"/>
    <mergeCell ref="G38:H38"/>
    <mergeCell ref="I38:J38"/>
    <mergeCell ref="K38:L38"/>
    <mergeCell ref="M38:N38"/>
    <mergeCell ref="O38:P38"/>
    <mergeCell ref="B37:D37"/>
    <mergeCell ref="E37:F37"/>
    <mergeCell ref="G37:H37"/>
    <mergeCell ref="I37:J37"/>
    <mergeCell ref="K37:L37"/>
    <mergeCell ref="M37:N37"/>
    <mergeCell ref="O35:P35"/>
    <mergeCell ref="B36:D36"/>
    <mergeCell ref="E36:F36"/>
    <mergeCell ref="G36:H36"/>
    <mergeCell ref="I36:J36"/>
    <mergeCell ref="K36:L36"/>
    <mergeCell ref="M36:N36"/>
    <mergeCell ref="O36:P36"/>
    <mergeCell ref="B35:D35"/>
    <mergeCell ref="E35:F35"/>
    <mergeCell ref="G35:H35"/>
    <mergeCell ref="I35:J35"/>
    <mergeCell ref="K35:L35"/>
    <mergeCell ref="M35:N35"/>
    <mergeCell ref="O33:P33"/>
    <mergeCell ref="B34:D34"/>
    <mergeCell ref="E34:F34"/>
    <mergeCell ref="G34:H34"/>
    <mergeCell ref="I34:J34"/>
    <mergeCell ref="K34:L34"/>
    <mergeCell ref="M34:N34"/>
    <mergeCell ref="O34:P34"/>
    <mergeCell ref="B33:D33"/>
    <mergeCell ref="E33:F33"/>
    <mergeCell ref="G33:H33"/>
    <mergeCell ref="I33:J33"/>
    <mergeCell ref="K33:L33"/>
    <mergeCell ref="M33:N33"/>
    <mergeCell ref="O31:P31"/>
    <mergeCell ref="B32:D32"/>
    <mergeCell ref="E32:F32"/>
    <mergeCell ref="G32:H32"/>
    <mergeCell ref="I32:J32"/>
    <mergeCell ref="K32:L32"/>
    <mergeCell ref="M32:N32"/>
    <mergeCell ref="O32:P32"/>
    <mergeCell ref="B31:D31"/>
    <mergeCell ref="E31:F31"/>
    <mergeCell ref="G31:H31"/>
    <mergeCell ref="I31:J31"/>
    <mergeCell ref="K31:L31"/>
    <mergeCell ref="M31:N31"/>
    <mergeCell ref="B28:D28"/>
    <mergeCell ref="E28:F28"/>
    <mergeCell ref="G28:H28"/>
    <mergeCell ref="I28:J28"/>
    <mergeCell ref="K28:L28"/>
    <mergeCell ref="M28:N28"/>
    <mergeCell ref="O28:P28"/>
    <mergeCell ref="O29:P29"/>
    <mergeCell ref="B30:D30"/>
    <mergeCell ref="E30:F30"/>
    <mergeCell ref="G30:H30"/>
    <mergeCell ref="I30:J30"/>
    <mergeCell ref="K30:L30"/>
    <mergeCell ref="M30:N30"/>
    <mergeCell ref="O30:P30"/>
    <mergeCell ref="B29:D29"/>
    <mergeCell ref="E29:F29"/>
    <mergeCell ref="G29:H29"/>
    <mergeCell ref="I29:J29"/>
    <mergeCell ref="K29:L29"/>
    <mergeCell ref="M29:N29"/>
    <mergeCell ref="B21:B22"/>
    <mergeCell ref="C21:D21"/>
    <mergeCell ref="C22:D22"/>
    <mergeCell ref="M26:N26"/>
    <mergeCell ref="O26:P26"/>
    <mergeCell ref="B27:D27"/>
    <mergeCell ref="E27:F27"/>
    <mergeCell ref="G27:H27"/>
    <mergeCell ref="I27:J27"/>
    <mergeCell ref="K27:L27"/>
    <mergeCell ref="M27:N27"/>
    <mergeCell ref="O27:P27"/>
    <mergeCell ref="O15:P15"/>
    <mergeCell ref="B17:B20"/>
    <mergeCell ref="C17:D17"/>
    <mergeCell ref="C18:D18"/>
    <mergeCell ref="C19:D19"/>
    <mergeCell ref="C20:D20"/>
    <mergeCell ref="C11:D11"/>
    <mergeCell ref="C12:D12"/>
    <mergeCell ref="M14:N14"/>
    <mergeCell ref="O14:P14"/>
    <mergeCell ref="B15:D16"/>
    <mergeCell ref="E15:F15"/>
    <mergeCell ref="G15:H15"/>
    <mergeCell ref="I15:J15"/>
    <mergeCell ref="K15:L15"/>
    <mergeCell ref="M15:N15"/>
    <mergeCell ref="B5:D5"/>
    <mergeCell ref="B6:D6"/>
    <mergeCell ref="B7:D7"/>
    <mergeCell ref="B8:D8"/>
    <mergeCell ref="B9:D9"/>
    <mergeCell ref="B10:D10"/>
    <mergeCell ref="M2:N2"/>
    <mergeCell ref="O2:P2"/>
    <mergeCell ref="B3:D4"/>
    <mergeCell ref="E3:F3"/>
    <mergeCell ref="G3:H3"/>
    <mergeCell ref="I3:J3"/>
    <mergeCell ref="K3:L3"/>
    <mergeCell ref="M3:N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opLeftCell="A43" workbookViewId="0">
      <selection activeCell="K45" sqref="K45:L45"/>
    </sheetView>
  </sheetViews>
  <sheetFormatPr defaultRowHeight="13.5"/>
  <cols>
    <col min="1" max="1" width="4.875" customWidth="1"/>
    <col min="2" max="3" width="4.25" customWidth="1"/>
    <col min="4" max="4" width="7" customWidth="1"/>
    <col min="5" max="6" width="0" hidden="1" customWidth="1"/>
    <col min="10" max="10" width="9" customWidth="1"/>
  </cols>
  <sheetData>
    <row r="1" spans="2:16" ht="20.25" customHeight="1">
      <c r="C1" s="2" t="s">
        <v>89</v>
      </c>
    </row>
    <row r="2" spans="2:16" ht="19.5" customHeight="1">
      <c r="M2" s="93" t="s">
        <v>50</v>
      </c>
      <c r="N2" s="93"/>
    </row>
    <row r="3" spans="2:16" ht="20.100000000000001" customHeight="1">
      <c r="B3" s="118" t="s">
        <v>51</v>
      </c>
      <c r="C3" s="118"/>
      <c r="D3" s="118"/>
      <c r="E3" s="118" t="s">
        <v>52</v>
      </c>
      <c r="F3" s="118"/>
      <c r="G3" s="118" t="s">
        <v>53</v>
      </c>
      <c r="H3" s="118"/>
      <c r="I3" s="118" t="s">
        <v>54</v>
      </c>
      <c r="J3" s="118"/>
      <c r="K3" s="118" t="s">
        <v>55</v>
      </c>
      <c r="L3" s="118"/>
      <c r="M3" s="118" t="s">
        <v>56</v>
      </c>
      <c r="N3" s="118"/>
      <c r="O3" s="118" t="s">
        <v>57</v>
      </c>
      <c r="P3" s="118"/>
    </row>
    <row r="4" spans="2:16" ht="20.100000000000001" customHeight="1">
      <c r="B4" s="118"/>
      <c r="C4" s="118"/>
      <c r="D4" s="118"/>
      <c r="E4" s="63" t="s">
        <v>68</v>
      </c>
      <c r="F4" s="63" t="s">
        <v>90</v>
      </c>
      <c r="G4" s="63" t="s">
        <v>68</v>
      </c>
      <c r="H4" s="63" t="s">
        <v>90</v>
      </c>
      <c r="I4" s="63" t="s">
        <v>68</v>
      </c>
      <c r="J4" s="63" t="s">
        <v>90</v>
      </c>
      <c r="K4" s="63" t="s">
        <v>68</v>
      </c>
      <c r="L4" s="63" t="s">
        <v>90</v>
      </c>
      <c r="M4" s="63" t="s">
        <v>68</v>
      </c>
      <c r="N4" s="63" t="s">
        <v>90</v>
      </c>
      <c r="O4" s="63" t="s">
        <v>68</v>
      </c>
      <c r="P4" s="63" t="s">
        <v>90</v>
      </c>
    </row>
    <row r="5" spans="2:16" ht="20.100000000000001" customHeight="1">
      <c r="B5" s="119" t="s">
        <v>91</v>
      </c>
      <c r="C5" s="119"/>
      <c r="D5" s="119"/>
      <c r="E5" s="17">
        <v>111</v>
      </c>
      <c r="F5" s="18">
        <f>E5/E13</f>
        <v>0.6271186440677966</v>
      </c>
      <c r="G5" s="17">
        <v>644</v>
      </c>
      <c r="H5" s="6">
        <f>G5/G13</f>
        <v>0.67013527575442244</v>
      </c>
      <c r="I5" s="17">
        <v>614</v>
      </c>
      <c r="J5" s="6">
        <f>I5/I13</f>
        <v>0.66957470010905129</v>
      </c>
      <c r="K5" s="17">
        <v>536</v>
      </c>
      <c r="L5" s="6">
        <f>K5/K13</f>
        <v>0.64268585131894485</v>
      </c>
      <c r="M5" s="17">
        <v>452</v>
      </c>
      <c r="N5" s="6">
        <f>M5/M13</f>
        <v>0.61580381471389645</v>
      </c>
      <c r="O5" s="1">
        <v>428</v>
      </c>
      <c r="P5" s="6">
        <f>O5/O13</f>
        <v>0.61230329041487841</v>
      </c>
    </row>
    <row r="6" spans="2:16" ht="20.100000000000001" customHeight="1">
      <c r="B6" s="84" t="s">
        <v>92</v>
      </c>
      <c r="C6" s="85"/>
      <c r="D6" s="86"/>
      <c r="E6" s="17">
        <v>30</v>
      </c>
      <c r="F6" s="18">
        <f>E6/E13</f>
        <v>0.16949152542372881</v>
      </c>
      <c r="G6" s="17">
        <v>156</v>
      </c>
      <c r="H6" s="6">
        <f>G6/G13</f>
        <v>0.16233090530697192</v>
      </c>
      <c r="I6" s="17">
        <v>165</v>
      </c>
      <c r="J6" s="6">
        <f>I6/I13</f>
        <v>0.17993456924754633</v>
      </c>
      <c r="K6" s="17">
        <v>148</v>
      </c>
      <c r="L6" s="6">
        <f>K6/K13</f>
        <v>0.17745803357314149</v>
      </c>
      <c r="M6" s="17">
        <v>148</v>
      </c>
      <c r="N6" s="6">
        <f>M6/M13</f>
        <v>0.20163487738419619</v>
      </c>
      <c r="O6" s="1">
        <v>135</v>
      </c>
      <c r="P6" s="6">
        <f>O6/O13</f>
        <v>0.19313304721030042</v>
      </c>
    </row>
    <row r="7" spans="2:16" ht="20.100000000000001" customHeight="1">
      <c r="B7" s="84" t="s">
        <v>93</v>
      </c>
      <c r="C7" s="85"/>
      <c r="D7" s="86"/>
      <c r="E7" s="17">
        <v>22</v>
      </c>
      <c r="F7" s="18">
        <f>E7/E13</f>
        <v>0.12429378531073447</v>
      </c>
      <c r="G7" s="17">
        <v>81</v>
      </c>
      <c r="H7" s="6">
        <f>G7/G13</f>
        <v>8.4287200832466186E-2</v>
      </c>
      <c r="I7" s="17">
        <v>59</v>
      </c>
      <c r="J7" s="6">
        <f>I7/I13</f>
        <v>6.4340239912759001E-2</v>
      </c>
      <c r="K7" s="17">
        <v>64</v>
      </c>
      <c r="L7" s="6">
        <f>K7/K13</f>
        <v>7.6738609112709827E-2</v>
      </c>
      <c r="M7" s="17">
        <v>62</v>
      </c>
      <c r="N7" s="6">
        <f>M7/M13</f>
        <v>8.4468664850136238E-2</v>
      </c>
      <c r="O7" s="1">
        <v>74</v>
      </c>
      <c r="P7" s="6">
        <f>O7/O13</f>
        <v>0.10586552217453506</v>
      </c>
    </row>
    <row r="8" spans="2:16" ht="20.100000000000001" customHeight="1">
      <c r="B8" s="119" t="s">
        <v>94</v>
      </c>
      <c r="C8" s="119"/>
      <c r="D8" s="119"/>
      <c r="E8" s="17">
        <v>3</v>
      </c>
      <c r="F8" s="18">
        <f>E8/E13</f>
        <v>1.6949152542372881E-2</v>
      </c>
      <c r="G8" s="17">
        <v>13</v>
      </c>
      <c r="H8" s="6">
        <f>G8/G13</f>
        <v>1.3527575442247659E-2</v>
      </c>
      <c r="I8" s="17">
        <v>17</v>
      </c>
      <c r="J8" s="6">
        <f>I8/I13</f>
        <v>1.8538713195201745E-2</v>
      </c>
      <c r="K8" s="17">
        <v>18</v>
      </c>
      <c r="L8" s="6">
        <f>K8/K13</f>
        <v>2.1582733812949641E-2</v>
      </c>
      <c r="M8" s="17">
        <v>12</v>
      </c>
      <c r="N8" s="6">
        <f>M8/M13</f>
        <v>1.6348773841961851E-2</v>
      </c>
      <c r="O8" s="1">
        <v>7</v>
      </c>
      <c r="P8" s="6">
        <f>O8/O13</f>
        <v>1.0014306151645207E-2</v>
      </c>
    </row>
    <row r="9" spans="2:16" ht="20.100000000000001" customHeight="1">
      <c r="B9" s="119" t="s">
        <v>95</v>
      </c>
      <c r="C9" s="119"/>
      <c r="D9" s="119"/>
      <c r="E9" s="17">
        <v>8</v>
      </c>
      <c r="F9" s="18">
        <f>E9/E13</f>
        <v>4.519774011299435E-2</v>
      </c>
      <c r="G9" s="17">
        <v>24</v>
      </c>
      <c r="H9" s="6">
        <f>G9/G13</f>
        <v>2.497398543184183E-2</v>
      </c>
      <c r="I9" s="17">
        <v>29</v>
      </c>
      <c r="J9" s="6">
        <f>I9/I13</f>
        <v>3.162486368593239E-2</v>
      </c>
      <c r="K9" s="17">
        <v>31</v>
      </c>
      <c r="L9" s="6">
        <f>K9/K13</f>
        <v>3.7170263788968823E-2</v>
      </c>
      <c r="M9" s="17">
        <v>25</v>
      </c>
      <c r="N9" s="6">
        <f>M9/M13</f>
        <v>3.4059945504087197E-2</v>
      </c>
      <c r="O9" s="1">
        <v>16</v>
      </c>
      <c r="P9" s="6">
        <f>O9/O13</f>
        <v>2.2889842632331903E-2</v>
      </c>
    </row>
    <row r="10" spans="2:16" ht="20.100000000000001" customHeight="1">
      <c r="B10" s="120" t="s">
        <v>96</v>
      </c>
      <c r="C10" s="120"/>
      <c r="D10" s="120"/>
      <c r="E10" s="20">
        <v>1</v>
      </c>
      <c r="F10" s="18">
        <f>E10/E13</f>
        <v>5.6497175141242938E-3</v>
      </c>
      <c r="G10" s="20">
        <v>18</v>
      </c>
      <c r="H10" s="6">
        <f>G10/G13</f>
        <v>1.8730489073881373E-2</v>
      </c>
      <c r="I10" s="20">
        <v>16</v>
      </c>
      <c r="J10" s="6">
        <f>I10/I13</f>
        <v>1.7448200654307525E-2</v>
      </c>
      <c r="K10" s="20">
        <v>9</v>
      </c>
      <c r="L10" s="6">
        <f>K10/K13</f>
        <v>1.0791366906474821E-2</v>
      </c>
      <c r="M10" s="20">
        <v>17</v>
      </c>
      <c r="N10" s="6">
        <f>M10/M13</f>
        <v>2.316076294277929E-2</v>
      </c>
      <c r="O10" s="1">
        <v>21</v>
      </c>
      <c r="P10" s="6">
        <f>O10/O13</f>
        <v>3.0042918454935622E-2</v>
      </c>
    </row>
    <row r="11" spans="2:16" ht="20.100000000000001" customHeight="1">
      <c r="B11" s="119" t="s">
        <v>97</v>
      </c>
      <c r="C11" s="119"/>
      <c r="D11" s="119"/>
      <c r="E11" s="17">
        <v>0</v>
      </c>
      <c r="F11" s="18">
        <f>E11/E13</f>
        <v>0</v>
      </c>
      <c r="G11" s="17">
        <v>1</v>
      </c>
      <c r="H11" s="6">
        <f>G11/G13</f>
        <v>1.0405827263267431E-3</v>
      </c>
      <c r="I11" s="17">
        <v>2</v>
      </c>
      <c r="J11" s="6">
        <f>I11/I13</f>
        <v>2.1810250817884407E-3</v>
      </c>
      <c r="K11" s="17">
        <v>3</v>
      </c>
      <c r="L11" s="6">
        <f>K11/K13</f>
        <v>3.5971223021582736E-3</v>
      </c>
      <c r="M11" s="17">
        <v>1</v>
      </c>
      <c r="N11" s="6">
        <f>M11/M13</f>
        <v>1.3623978201634877E-3</v>
      </c>
      <c r="O11" s="1">
        <v>0</v>
      </c>
      <c r="P11" s="6">
        <f>O11/O13</f>
        <v>0</v>
      </c>
    </row>
    <row r="12" spans="2:16" ht="20.100000000000001" customHeight="1" thickBot="1">
      <c r="B12" s="121" t="s">
        <v>98</v>
      </c>
      <c r="C12" s="121"/>
      <c r="D12" s="121"/>
      <c r="E12" s="21">
        <v>2</v>
      </c>
      <c r="F12" s="28">
        <f>E12/E13</f>
        <v>1.1299435028248588E-2</v>
      </c>
      <c r="G12" s="21">
        <v>24</v>
      </c>
      <c r="H12" s="23">
        <f>G12/G13</f>
        <v>2.497398543184183E-2</v>
      </c>
      <c r="I12" s="21">
        <v>15</v>
      </c>
      <c r="J12" s="23">
        <f>I12/I13</f>
        <v>1.6357688113413305E-2</v>
      </c>
      <c r="K12" s="21">
        <v>25</v>
      </c>
      <c r="L12" s="23">
        <f>K12/K13</f>
        <v>2.9976019184652279E-2</v>
      </c>
      <c r="M12" s="21">
        <v>17</v>
      </c>
      <c r="N12" s="23">
        <f>M12/M13</f>
        <v>2.316076294277929E-2</v>
      </c>
      <c r="O12" s="24">
        <v>18</v>
      </c>
      <c r="P12" s="23">
        <f>O12/O13</f>
        <v>2.575107296137339E-2</v>
      </c>
    </row>
    <row r="13" spans="2:16" ht="21" customHeight="1" thickTop="1">
      <c r="B13" s="122" t="s">
        <v>2</v>
      </c>
      <c r="C13" s="122"/>
      <c r="D13" s="122"/>
      <c r="E13" s="64">
        <f t="shared" ref="E13:P13" si="0">SUM(E5:E12)</f>
        <v>177</v>
      </c>
      <c r="F13" s="65">
        <f t="shared" si="0"/>
        <v>0.99999999999999989</v>
      </c>
      <c r="G13" s="64">
        <f t="shared" si="0"/>
        <v>961</v>
      </c>
      <c r="H13" s="66">
        <f t="shared" si="0"/>
        <v>1.0000000000000002</v>
      </c>
      <c r="I13" s="64">
        <f t="shared" si="0"/>
        <v>917</v>
      </c>
      <c r="J13" s="66">
        <f t="shared" si="0"/>
        <v>1</v>
      </c>
      <c r="K13" s="64">
        <f t="shared" si="0"/>
        <v>834</v>
      </c>
      <c r="L13" s="66">
        <f t="shared" si="0"/>
        <v>1</v>
      </c>
      <c r="M13" s="64">
        <f t="shared" si="0"/>
        <v>734</v>
      </c>
      <c r="N13" s="66">
        <f t="shared" si="0"/>
        <v>0.99999999999999989</v>
      </c>
      <c r="O13" s="64">
        <f t="shared" si="0"/>
        <v>699</v>
      </c>
      <c r="P13" s="66">
        <f t="shared" si="0"/>
        <v>1</v>
      </c>
    </row>
    <row r="14" spans="2:16" ht="20.100000000000001" customHeight="1">
      <c r="C14" s="112"/>
      <c r="D14" s="112"/>
    </row>
    <row r="15" spans="2:16" ht="20.100000000000001" customHeight="1">
      <c r="C15" s="112"/>
      <c r="D15" s="112"/>
    </row>
    <row r="16" spans="2:16" ht="20.100000000000001" customHeight="1">
      <c r="C16" s="2" t="s">
        <v>99</v>
      </c>
      <c r="D16" s="26"/>
    </row>
    <row r="17" spans="2:16" ht="20.100000000000001" customHeight="1">
      <c r="M17" s="93" t="s">
        <v>50</v>
      </c>
      <c r="N17" s="93"/>
    </row>
    <row r="18" spans="2:16" ht="20.100000000000001" customHeight="1">
      <c r="B18" s="118" t="s">
        <v>51</v>
      </c>
      <c r="C18" s="118"/>
      <c r="D18" s="118"/>
      <c r="E18" s="118" t="s">
        <v>52</v>
      </c>
      <c r="F18" s="118"/>
      <c r="G18" s="118" t="s">
        <v>53</v>
      </c>
      <c r="H18" s="118"/>
      <c r="I18" s="118" t="s">
        <v>54</v>
      </c>
      <c r="J18" s="118"/>
      <c r="K18" s="118" t="s">
        <v>55</v>
      </c>
      <c r="L18" s="118"/>
      <c r="M18" s="118" t="s">
        <v>56</v>
      </c>
      <c r="N18" s="118"/>
      <c r="O18" s="118" t="s">
        <v>57</v>
      </c>
      <c r="P18" s="118"/>
    </row>
    <row r="19" spans="2:16" ht="20.100000000000001" customHeight="1">
      <c r="B19" s="118"/>
      <c r="C19" s="118"/>
      <c r="D19" s="118"/>
      <c r="E19" s="63" t="s">
        <v>68</v>
      </c>
      <c r="F19" s="63" t="s">
        <v>90</v>
      </c>
      <c r="G19" s="63" t="s">
        <v>68</v>
      </c>
      <c r="H19" s="63" t="s">
        <v>90</v>
      </c>
      <c r="I19" s="63" t="s">
        <v>68</v>
      </c>
      <c r="J19" s="63" t="s">
        <v>90</v>
      </c>
      <c r="K19" s="63" t="s">
        <v>68</v>
      </c>
      <c r="L19" s="63" t="s">
        <v>90</v>
      </c>
      <c r="M19" s="63" t="s">
        <v>68</v>
      </c>
      <c r="N19" s="63" t="s">
        <v>90</v>
      </c>
      <c r="O19" s="63" t="s">
        <v>68</v>
      </c>
      <c r="P19" s="63" t="s">
        <v>90</v>
      </c>
    </row>
    <row r="20" spans="2:16" ht="20.100000000000001" customHeight="1">
      <c r="B20" s="119" t="s">
        <v>91</v>
      </c>
      <c r="C20" s="119"/>
      <c r="D20" s="119"/>
      <c r="E20" s="17">
        <v>2202</v>
      </c>
      <c r="F20" s="18">
        <f>E20/E29</f>
        <v>0.91903171953255425</v>
      </c>
      <c r="G20" s="17">
        <v>31998</v>
      </c>
      <c r="H20" s="6">
        <f>G20/G29</f>
        <v>0.90484404603681812</v>
      </c>
      <c r="I20" s="17">
        <v>29664</v>
      </c>
      <c r="J20" s="6">
        <f>I20/I29</f>
        <v>0.89877291319497044</v>
      </c>
      <c r="K20" s="17">
        <v>28316</v>
      </c>
      <c r="L20" s="6">
        <f>K20/K29</f>
        <v>0.89485826249091427</v>
      </c>
      <c r="M20" s="17">
        <v>26856</v>
      </c>
      <c r="N20" s="6">
        <f>M20/M29</f>
        <v>0.89101224246043598</v>
      </c>
      <c r="O20" s="17">
        <v>26317</v>
      </c>
      <c r="P20" s="6">
        <f>O20/O29</f>
        <v>0.89754783261143889</v>
      </c>
    </row>
    <row r="21" spans="2:16" ht="20.100000000000001" customHeight="1">
      <c r="B21" s="84" t="s">
        <v>92</v>
      </c>
      <c r="C21" s="85"/>
      <c r="D21" s="86"/>
      <c r="E21" s="17">
        <v>71</v>
      </c>
      <c r="F21" s="18">
        <f>E21/E29</f>
        <v>2.9632721202003338E-2</v>
      </c>
      <c r="G21" s="17">
        <v>1477</v>
      </c>
      <c r="H21" s="6">
        <f>G21/G29</f>
        <v>4.1766818426038514E-2</v>
      </c>
      <c r="I21" s="17">
        <v>1558</v>
      </c>
      <c r="J21" s="6">
        <f>I21/I29</f>
        <v>4.7204968944099382E-2</v>
      </c>
      <c r="K21" s="17">
        <v>1579</v>
      </c>
      <c r="L21" s="6">
        <f>K21/K29</f>
        <v>4.9900451916695635E-2</v>
      </c>
      <c r="M21" s="17">
        <v>1509</v>
      </c>
      <c r="N21" s="6">
        <f>M21/M29</f>
        <v>5.0064695929133075E-2</v>
      </c>
      <c r="O21" s="17">
        <v>1353</v>
      </c>
      <c r="P21" s="6">
        <f>O21/O29</f>
        <v>4.6144401623409846E-2</v>
      </c>
    </row>
    <row r="22" spans="2:16" ht="20.100000000000001" customHeight="1">
      <c r="B22" s="84" t="s">
        <v>93</v>
      </c>
      <c r="C22" s="85"/>
      <c r="D22" s="86"/>
      <c r="E22" s="17">
        <v>36</v>
      </c>
      <c r="F22" s="18">
        <f>E22/E29</f>
        <v>1.5025041736227046E-2</v>
      </c>
      <c r="G22" s="17">
        <v>634</v>
      </c>
      <c r="H22" s="6">
        <f>G22/G29</f>
        <v>1.7928343183553432E-2</v>
      </c>
      <c r="I22" s="17">
        <v>533</v>
      </c>
      <c r="J22" s="6">
        <f>I22/I29</f>
        <v>1.6149068322981366E-2</v>
      </c>
      <c r="K22" s="17">
        <v>468</v>
      </c>
      <c r="L22" s="6">
        <f>K22/K29</f>
        <v>1.4790000948076984E-2</v>
      </c>
      <c r="M22" s="17">
        <v>525</v>
      </c>
      <c r="N22" s="6">
        <f>M22/M29</f>
        <v>1.7418134766596993E-2</v>
      </c>
      <c r="O22" s="17">
        <v>472</v>
      </c>
      <c r="P22" s="6">
        <f>O22/O29</f>
        <v>1.609767743255687E-2</v>
      </c>
    </row>
    <row r="23" spans="2:16" ht="20.100000000000001" customHeight="1">
      <c r="B23" s="119" t="s">
        <v>94</v>
      </c>
      <c r="C23" s="119"/>
      <c r="D23" s="119"/>
      <c r="E23" s="17">
        <v>11</v>
      </c>
      <c r="F23" s="18">
        <f>E23/E29</f>
        <v>4.5909849749582636E-3</v>
      </c>
      <c r="G23" s="17">
        <v>82</v>
      </c>
      <c r="H23" s="6">
        <f>G23/G29</f>
        <v>2.3188077934564377E-3</v>
      </c>
      <c r="I23" s="17">
        <v>79</v>
      </c>
      <c r="J23" s="6">
        <f>I23/I29</f>
        <v>2.3935767307983638E-3</v>
      </c>
      <c r="K23" s="17">
        <v>53</v>
      </c>
      <c r="L23" s="6">
        <f>K23/K29</f>
        <v>1.67493600480359E-3</v>
      </c>
      <c r="M23" s="17">
        <v>67</v>
      </c>
      <c r="N23" s="6">
        <f>M23/M29</f>
        <v>2.2228857702133306E-3</v>
      </c>
      <c r="O23" s="17">
        <v>66</v>
      </c>
      <c r="P23" s="6">
        <f>O23/O29</f>
        <v>2.2509464206541385E-3</v>
      </c>
    </row>
    <row r="24" spans="2:16" ht="19.5" customHeight="1">
      <c r="B24" s="119" t="s">
        <v>95</v>
      </c>
      <c r="C24" s="119"/>
      <c r="D24" s="119"/>
      <c r="E24" s="17">
        <v>10</v>
      </c>
      <c r="F24" s="18">
        <f>E24/E29</f>
        <v>4.1736227045075123E-3</v>
      </c>
      <c r="G24" s="17">
        <v>196</v>
      </c>
      <c r="H24" s="6">
        <f>G24/G29</f>
        <v>5.5425161892373384E-3</v>
      </c>
      <c r="I24" s="17">
        <v>219</v>
      </c>
      <c r="J24" s="6">
        <f>I24/I29</f>
        <v>6.6353582790486289E-3</v>
      </c>
      <c r="K24" s="17">
        <v>158</v>
      </c>
      <c r="L24" s="6">
        <f>K24/K29</f>
        <v>4.9932054482824005E-3</v>
      </c>
      <c r="M24" s="17">
        <v>129</v>
      </c>
      <c r="N24" s="6">
        <f>M24/M29</f>
        <v>4.2798845426495471E-3</v>
      </c>
      <c r="O24" s="17">
        <v>137</v>
      </c>
      <c r="P24" s="6">
        <f>O24/O29</f>
        <v>4.6724190852972273E-3</v>
      </c>
    </row>
    <row r="25" spans="2:16" ht="19.5" customHeight="1">
      <c r="B25" s="120" t="s">
        <v>96</v>
      </c>
      <c r="C25" s="120"/>
      <c r="D25" s="120"/>
      <c r="E25" s="20">
        <v>31</v>
      </c>
      <c r="F25" s="18">
        <f>E25/E29</f>
        <v>1.2938230383973289E-2</v>
      </c>
      <c r="G25" s="20">
        <v>459</v>
      </c>
      <c r="H25" s="6">
        <f>G25/G29</f>
        <v>1.2979668014591522E-2</v>
      </c>
      <c r="I25" s="20">
        <v>474</v>
      </c>
      <c r="J25" s="6">
        <f>I25/I29</f>
        <v>1.4361460384790184E-2</v>
      </c>
      <c r="K25" s="20">
        <v>513</v>
      </c>
      <c r="L25" s="6">
        <f>K25/K29</f>
        <v>1.6212116423853618E-2</v>
      </c>
      <c r="M25" s="20">
        <v>502</v>
      </c>
      <c r="N25" s="6">
        <f>M25/M29</f>
        <v>1.665505457682227E-2</v>
      </c>
      <c r="O25" s="17">
        <v>472</v>
      </c>
      <c r="P25" s="6">
        <f>O25/O29</f>
        <v>1.609767743255687E-2</v>
      </c>
    </row>
    <row r="26" spans="2:16" ht="19.5" customHeight="1">
      <c r="B26" s="119" t="s">
        <v>97</v>
      </c>
      <c r="C26" s="119"/>
      <c r="D26" s="119"/>
      <c r="E26" s="17">
        <v>7</v>
      </c>
      <c r="F26" s="18">
        <f>E26/E29</f>
        <v>2.9215358931552588E-3</v>
      </c>
      <c r="G26" s="17">
        <v>54</v>
      </c>
      <c r="H26" s="6">
        <f>G26/G29</f>
        <v>1.5270197664225321E-3</v>
      </c>
      <c r="I26" s="17">
        <v>60</v>
      </c>
      <c r="J26" s="6">
        <f>I26/I29</f>
        <v>1.8179063778215423E-3</v>
      </c>
      <c r="K26" s="17">
        <v>41</v>
      </c>
      <c r="L26" s="6">
        <f>K26/K29</f>
        <v>1.2957052112631546E-3</v>
      </c>
      <c r="M26" s="17">
        <v>34</v>
      </c>
      <c r="N26" s="6">
        <f>M26/M29</f>
        <v>1.1280315848843769E-3</v>
      </c>
      <c r="O26" s="17">
        <v>60</v>
      </c>
      <c r="P26" s="6">
        <f>O26/O29</f>
        <v>2.0463149278673988E-3</v>
      </c>
    </row>
    <row r="27" spans="2:16" ht="19.5" customHeight="1">
      <c r="B27" s="84" t="s">
        <v>100</v>
      </c>
      <c r="C27" s="85"/>
      <c r="D27" s="86"/>
      <c r="E27" s="20">
        <v>14</v>
      </c>
      <c r="F27" s="18">
        <f>E27/E29</f>
        <v>5.8430717863105176E-3</v>
      </c>
      <c r="G27" s="20">
        <v>168</v>
      </c>
      <c r="H27" s="6">
        <f>G27/G29</f>
        <v>4.750728162203433E-3</v>
      </c>
      <c r="I27" s="20">
        <v>143</v>
      </c>
      <c r="J27" s="6">
        <f>I27/I29</f>
        <v>4.332676867141342E-3</v>
      </c>
      <c r="K27" s="20">
        <v>168</v>
      </c>
      <c r="L27" s="6">
        <f>K27/K29</f>
        <v>5.3092311095660968E-3</v>
      </c>
      <c r="M27" s="20">
        <v>168</v>
      </c>
      <c r="N27" s="6">
        <f>M27/M29</f>
        <v>5.573803125311038E-3</v>
      </c>
      <c r="O27" s="17">
        <v>141</v>
      </c>
      <c r="P27" s="6">
        <f>O27/O29</f>
        <v>4.8088400804883868E-3</v>
      </c>
    </row>
    <row r="28" spans="2:16" ht="19.5" customHeight="1" thickBot="1">
      <c r="B28" s="121" t="s">
        <v>98</v>
      </c>
      <c r="C28" s="121"/>
      <c r="D28" s="121"/>
      <c r="E28" s="21">
        <v>14</v>
      </c>
      <c r="F28" s="28">
        <f>E28/E29</f>
        <v>5.8430717863105176E-3</v>
      </c>
      <c r="G28" s="21">
        <v>295</v>
      </c>
      <c r="H28" s="23">
        <f>G28/G29</f>
        <v>8.3420524276786468E-3</v>
      </c>
      <c r="I28" s="21">
        <v>275</v>
      </c>
      <c r="J28" s="23">
        <f>I28/I29</f>
        <v>8.3320708983487344E-3</v>
      </c>
      <c r="K28" s="21">
        <v>347</v>
      </c>
      <c r="L28" s="23">
        <f>K28/K29</f>
        <v>1.0966090446544259E-2</v>
      </c>
      <c r="M28" s="21">
        <v>351</v>
      </c>
      <c r="N28" s="23">
        <f>M28/M29</f>
        <v>1.1645267243953419E-2</v>
      </c>
      <c r="O28" s="21">
        <v>303</v>
      </c>
      <c r="P28" s="23">
        <f>O28/O29</f>
        <v>1.0333890385730364E-2</v>
      </c>
    </row>
    <row r="29" spans="2:16" ht="21" customHeight="1" thickTop="1">
      <c r="B29" s="122" t="s">
        <v>2</v>
      </c>
      <c r="C29" s="122"/>
      <c r="D29" s="122"/>
      <c r="E29" s="64">
        <f t="shared" ref="E29:P29" si="1">SUM(E20:E28)</f>
        <v>2396</v>
      </c>
      <c r="F29" s="65">
        <f t="shared" si="1"/>
        <v>0.99999999999999989</v>
      </c>
      <c r="G29" s="64">
        <f t="shared" si="1"/>
        <v>35363</v>
      </c>
      <c r="H29" s="66">
        <f t="shared" si="1"/>
        <v>0.99999999999999978</v>
      </c>
      <c r="I29" s="64">
        <f t="shared" si="1"/>
        <v>33005</v>
      </c>
      <c r="J29" s="66">
        <f t="shared" si="1"/>
        <v>0.99999999999999989</v>
      </c>
      <c r="K29" s="64">
        <f t="shared" si="1"/>
        <v>31643</v>
      </c>
      <c r="L29" s="66">
        <f t="shared" si="1"/>
        <v>1</v>
      </c>
      <c r="M29" s="64">
        <f t="shared" si="1"/>
        <v>30141</v>
      </c>
      <c r="N29" s="66">
        <f t="shared" si="1"/>
        <v>1</v>
      </c>
      <c r="O29" s="64">
        <f t="shared" si="1"/>
        <v>29321</v>
      </c>
      <c r="P29" s="66">
        <f t="shared" si="1"/>
        <v>1</v>
      </c>
    </row>
    <row r="30" spans="2:16" ht="21" customHeight="1">
      <c r="B30" s="13"/>
      <c r="C30" s="13"/>
      <c r="D30" s="13"/>
      <c r="E30" s="29"/>
      <c r="F30" s="30"/>
      <c r="G30" s="29"/>
      <c r="H30" s="7"/>
      <c r="I30" s="29"/>
      <c r="J30" s="7"/>
      <c r="K30" s="29"/>
      <c r="L30" s="7"/>
      <c r="M30" s="29"/>
      <c r="N30" s="7"/>
    </row>
    <row r="31" spans="2:16" ht="21" customHeight="1">
      <c r="B31" s="13"/>
      <c r="C31" s="13"/>
      <c r="D31" s="13"/>
      <c r="E31" s="29"/>
      <c r="F31" s="30"/>
      <c r="G31" s="29"/>
      <c r="H31" s="7"/>
      <c r="I31" s="29"/>
      <c r="J31" s="7"/>
      <c r="K31" s="29"/>
      <c r="L31" s="7"/>
      <c r="M31" s="29"/>
      <c r="N31" s="7"/>
    </row>
    <row r="32" spans="2:16" ht="19.5" customHeight="1">
      <c r="C32" s="2" t="s">
        <v>101</v>
      </c>
    </row>
    <row r="33" spans="2:16" ht="19.5" customHeight="1">
      <c r="M33" s="93" t="s">
        <v>50</v>
      </c>
      <c r="N33" s="93"/>
    </row>
    <row r="34" spans="2:16" ht="19.5" customHeight="1">
      <c r="B34" s="118" t="s">
        <v>51</v>
      </c>
      <c r="C34" s="118"/>
      <c r="D34" s="118"/>
      <c r="E34" s="118" t="s">
        <v>52</v>
      </c>
      <c r="F34" s="118"/>
      <c r="G34" s="118" t="s">
        <v>53</v>
      </c>
      <c r="H34" s="118"/>
      <c r="I34" s="118" t="s">
        <v>54</v>
      </c>
      <c r="J34" s="118"/>
      <c r="K34" s="118" t="s">
        <v>55</v>
      </c>
      <c r="L34" s="118"/>
      <c r="M34" s="118" t="s">
        <v>56</v>
      </c>
      <c r="N34" s="118"/>
      <c r="O34" s="118" t="s">
        <v>57</v>
      </c>
      <c r="P34" s="118"/>
    </row>
    <row r="35" spans="2:16" ht="19.5" customHeight="1">
      <c r="B35" s="118"/>
      <c r="C35" s="118"/>
      <c r="D35" s="118"/>
      <c r="E35" s="63" t="s">
        <v>68</v>
      </c>
      <c r="F35" s="63" t="s">
        <v>90</v>
      </c>
      <c r="G35" s="63" t="s">
        <v>68</v>
      </c>
      <c r="H35" s="63" t="s">
        <v>90</v>
      </c>
      <c r="I35" s="63" t="s">
        <v>68</v>
      </c>
      <c r="J35" s="63" t="s">
        <v>90</v>
      </c>
      <c r="K35" s="63" t="s">
        <v>68</v>
      </c>
      <c r="L35" s="63" t="s">
        <v>90</v>
      </c>
      <c r="M35" s="63" t="s">
        <v>68</v>
      </c>
      <c r="N35" s="63" t="s">
        <v>90</v>
      </c>
      <c r="O35" s="63" t="s">
        <v>68</v>
      </c>
      <c r="P35" s="63" t="s">
        <v>90</v>
      </c>
    </row>
    <row r="36" spans="2:16" ht="19.5" customHeight="1">
      <c r="B36" s="119" t="s">
        <v>102</v>
      </c>
      <c r="C36" s="119"/>
      <c r="D36" s="119"/>
      <c r="E36" s="17">
        <v>0</v>
      </c>
      <c r="F36" s="18">
        <f>E36/E44</f>
        <v>0</v>
      </c>
      <c r="G36" s="17">
        <v>10</v>
      </c>
      <c r="H36" s="6">
        <f>G36/G44</f>
        <v>1.040582726326743E-2</v>
      </c>
      <c r="I36" s="17">
        <v>11</v>
      </c>
      <c r="J36" s="6">
        <f>I36/I44</f>
        <v>1.1995637949836423E-2</v>
      </c>
      <c r="K36" s="17">
        <v>1</v>
      </c>
      <c r="L36" s="6">
        <f>K36/K44</f>
        <v>1.199040767386091E-3</v>
      </c>
      <c r="M36" s="17">
        <v>0</v>
      </c>
      <c r="N36" s="6">
        <f>M36/M44</f>
        <v>0</v>
      </c>
      <c r="O36" s="1">
        <v>0</v>
      </c>
      <c r="P36" s="6">
        <f>O36/O44</f>
        <v>0</v>
      </c>
    </row>
    <row r="37" spans="2:16" ht="19.5" customHeight="1">
      <c r="B37" s="84" t="s">
        <v>103</v>
      </c>
      <c r="C37" s="85"/>
      <c r="D37" s="86"/>
      <c r="E37" s="17">
        <v>1</v>
      </c>
      <c r="F37" s="18">
        <f>E37/E44</f>
        <v>5.6497175141242938E-3</v>
      </c>
      <c r="G37" s="17">
        <v>9</v>
      </c>
      <c r="H37" s="6">
        <f>G37/G44</f>
        <v>9.3652445369406864E-3</v>
      </c>
      <c r="I37" s="17">
        <v>6</v>
      </c>
      <c r="J37" s="6">
        <f>I37/I44</f>
        <v>6.5430752453653216E-3</v>
      </c>
      <c r="K37" s="17">
        <v>6</v>
      </c>
      <c r="L37" s="6">
        <f>K37/K44</f>
        <v>7.1942446043165471E-3</v>
      </c>
      <c r="M37" s="17">
        <v>5</v>
      </c>
      <c r="N37" s="6">
        <f>M37/M44</f>
        <v>6.8119891008174387E-3</v>
      </c>
      <c r="O37" s="1">
        <v>4</v>
      </c>
      <c r="P37" s="6">
        <f>O37/O44</f>
        <v>5.7224606580829757E-3</v>
      </c>
    </row>
    <row r="38" spans="2:16" ht="19.5" customHeight="1">
      <c r="B38" s="84" t="s">
        <v>104</v>
      </c>
      <c r="C38" s="85"/>
      <c r="D38" s="86"/>
      <c r="E38" s="17">
        <v>0</v>
      </c>
      <c r="F38" s="18">
        <f>E38/E44</f>
        <v>0</v>
      </c>
      <c r="G38" s="17">
        <v>12</v>
      </c>
      <c r="H38" s="6">
        <f>G38/G44</f>
        <v>1.2486992715920915E-2</v>
      </c>
      <c r="I38" s="17">
        <v>7</v>
      </c>
      <c r="J38" s="6">
        <f>I38/I44</f>
        <v>7.6335877862595417E-3</v>
      </c>
      <c r="K38" s="17">
        <v>3</v>
      </c>
      <c r="L38" s="6">
        <f>K38/K44</f>
        <v>3.5971223021582736E-3</v>
      </c>
      <c r="M38" s="17">
        <v>2</v>
      </c>
      <c r="N38" s="6">
        <f>M38/M44</f>
        <v>2.7247956403269754E-3</v>
      </c>
      <c r="O38" s="1">
        <v>4</v>
      </c>
      <c r="P38" s="6">
        <f>O38/O44</f>
        <v>5.7224606580829757E-3</v>
      </c>
    </row>
    <row r="39" spans="2:16" ht="19.5" customHeight="1">
      <c r="B39" s="119" t="s">
        <v>105</v>
      </c>
      <c r="C39" s="119"/>
      <c r="D39" s="119"/>
      <c r="E39" s="17">
        <v>0</v>
      </c>
      <c r="F39" s="18">
        <f>E39/E44</f>
        <v>0</v>
      </c>
      <c r="G39" s="17">
        <v>6</v>
      </c>
      <c r="H39" s="6">
        <f>G39/G44</f>
        <v>6.2434963579604576E-3</v>
      </c>
      <c r="I39" s="17">
        <v>7</v>
      </c>
      <c r="J39" s="6">
        <f>I39/I44</f>
        <v>7.6335877862595417E-3</v>
      </c>
      <c r="K39" s="17">
        <v>4</v>
      </c>
      <c r="L39" s="6">
        <f>K39/K44</f>
        <v>4.7961630695443642E-3</v>
      </c>
      <c r="M39" s="17">
        <v>6</v>
      </c>
      <c r="N39" s="6">
        <f>M39/M44</f>
        <v>8.1743869209809257E-3</v>
      </c>
      <c r="O39" s="1">
        <v>2</v>
      </c>
      <c r="P39" s="6">
        <f>O39/O44</f>
        <v>2.8612303290414878E-3</v>
      </c>
    </row>
    <row r="40" spans="2:16" ht="19.5" customHeight="1">
      <c r="B40" s="119" t="s">
        <v>106</v>
      </c>
      <c r="C40" s="119"/>
      <c r="D40" s="119"/>
      <c r="E40" s="17">
        <v>2</v>
      </c>
      <c r="F40" s="18">
        <f>E40/E44</f>
        <v>1.1299435028248588E-2</v>
      </c>
      <c r="G40" s="17">
        <v>9</v>
      </c>
      <c r="H40" s="6">
        <f>G40/G44</f>
        <v>9.3652445369406864E-3</v>
      </c>
      <c r="I40" s="17">
        <v>23</v>
      </c>
      <c r="J40" s="6">
        <f>I40/I44</f>
        <v>2.5081788440567066E-2</v>
      </c>
      <c r="K40" s="17">
        <v>13</v>
      </c>
      <c r="L40" s="6">
        <f>K40/K44</f>
        <v>1.5587529976019185E-2</v>
      </c>
      <c r="M40" s="17">
        <v>15</v>
      </c>
      <c r="N40" s="6">
        <f>M40/M44</f>
        <v>2.0435967302452316E-2</v>
      </c>
      <c r="O40" s="1">
        <v>9</v>
      </c>
      <c r="P40" s="6">
        <f>O40/O44</f>
        <v>1.2875536480686695E-2</v>
      </c>
    </row>
    <row r="41" spans="2:16" ht="19.5" customHeight="1">
      <c r="B41" s="120" t="s">
        <v>107</v>
      </c>
      <c r="C41" s="120"/>
      <c r="D41" s="120"/>
      <c r="E41" s="20">
        <v>9</v>
      </c>
      <c r="F41" s="18">
        <f>E41/E44</f>
        <v>5.0847457627118647E-2</v>
      </c>
      <c r="G41" s="20">
        <v>33</v>
      </c>
      <c r="H41" s="6">
        <f>G41/G44</f>
        <v>3.4339229968782518E-2</v>
      </c>
      <c r="I41" s="20">
        <v>49</v>
      </c>
      <c r="J41" s="6">
        <f>I41/I44</f>
        <v>5.3435114503816793E-2</v>
      </c>
      <c r="K41" s="20">
        <v>45</v>
      </c>
      <c r="L41" s="6">
        <f>K41/K44</f>
        <v>5.3956834532374098E-2</v>
      </c>
      <c r="M41" s="20">
        <v>32</v>
      </c>
      <c r="N41" s="6">
        <f>M41/M44</f>
        <v>4.3596730245231606E-2</v>
      </c>
      <c r="O41" s="1">
        <v>24</v>
      </c>
      <c r="P41" s="6">
        <f>O41/O44</f>
        <v>3.4334763948497854E-2</v>
      </c>
    </row>
    <row r="42" spans="2:16" ht="19.5" customHeight="1">
      <c r="B42" s="119" t="s">
        <v>108</v>
      </c>
      <c r="C42" s="119"/>
      <c r="D42" s="119"/>
      <c r="E42" s="17">
        <v>12</v>
      </c>
      <c r="F42" s="18">
        <f>E42/E44</f>
        <v>6.7796610169491525E-2</v>
      </c>
      <c r="G42" s="17">
        <v>103</v>
      </c>
      <c r="H42" s="6">
        <f>G42/G44</f>
        <v>0.10718002081165452</v>
      </c>
      <c r="I42" s="17">
        <v>111</v>
      </c>
      <c r="J42" s="6">
        <f>I42/I44</f>
        <v>0.12104689203925845</v>
      </c>
      <c r="K42" s="17">
        <v>90</v>
      </c>
      <c r="L42" s="6">
        <f>K42/K44</f>
        <v>0.1079136690647482</v>
      </c>
      <c r="M42" s="17">
        <v>71</v>
      </c>
      <c r="N42" s="6">
        <f>M42/M44</f>
        <v>9.6730245231607628E-2</v>
      </c>
      <c r="O42" s="1">
        <v>63</v>
      </c>
      <c r="P42" s="6">
        <f>O42/O44</f>
        <v>9.012875536480687E-2</v>
      </c>
    </row>
    <row r="43" spans="2:16" ht="19.5" customHeight="1" thickBot="1">
      <c r="B43" s="121" t="s">
        <v>109</v>
      </c>
      <c r="C43" s="121"/>
      <c r="D43" s="121"/>
      <c r="E43" s="21">
        <v>153</v>
      </c>
      <c r="F43" s="18">
        <f>E43/E44</f>
        <v>0.86440677966101698</v>
      </c>
      <c r="G43" s="21">
        <v>779</v>
      </c>
      <c r="H43" s="6">
        <f>G43/G44</f>
        <v>0.8106139438085328</v>
      </c>
      <c r="I43" s="21">
        <v>703</v>
      </c>
      <c r="J43" s="23">
        <f>I43/I44</f>
        <v>0.76663031624863687</v>
      </c>
      <c r="K43" s="21">
        <v>672</v>
      </c>
      <c r="L43" s="6">
        <f>K43/K44</f>
        <v>0.80575539568345322</v>
      </c>
      <c r="M43" s="21">
        <v>603</v>
      </c>
      <c r="N43" s="6">
        <f>M43/M44</f>
        <v>0.82152588555858308</v>
      </c>
      <c r="O43" s="24">
        <v>593</v>
      </c>
      <c r="P43" s="23">
        <f>O43/O44</f>
        <v>0.84835479256080115</v>
      </c>
    </row>
    <row r="44" spans="2:16" ht="21" customHeight="1" thickTop="1">
      <c r="B44" s="123" t="s">
        <v>2</v>
      </c>
      <c r="C44" s="123"/>
      <c r="D44" s="123"/>
      <c r="E44" s="67">
        <f t="shared" ref="E44:P44" si="2">SUM(E36:E43)</f>
        <v>177</v>
      </c>
      <c r="F44" s="68">
        <f t="shared" si="2"/>
        <v>1</v>
      </c>
      <c r="G44" s="67">
        <f t="shared" si="2"/>
        <v>961</v>
      </c>
      <c r="H44" s="69">
        <f t="shared" si="2"/>
        <v>1</v>
      </c>
      <c r="I44" s="67">
        <f t="shared" si="2"/>
        <v>917</v>
      </c>
      <c r="J44" s="66">
        <f t="shared" si="2"/>
        <v>1</v>
      </c>
      <c r="K44" s="67">
        <f t="shared" si="2"/>
        <v>834</v>
      </c>
      <c r="L44" s="69">
        <f t="shared" si="2"/>
        <v>1</v>
      </c>
      <c r="M44" s="67">
        <f>SUM(M36:M43)</f>
        <v>734</v>
      </c>
      <c r="N44" s="69">
        <f t="shared" si="2"/>
        <v>1</v>
      </c>
      <c r="O44" s="67">
        <f>SUM(O36:O43)</f>
        <v>699</v>
      </c>
      <c r="P44" s="69">
        <f t="shared" si="2"/>
        <v>1</v>
      </c>
    </row>
    <row r="45" spans="2:16" ht="19.5" customHeight="1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3"/>
    </row>
    <row r="46" spans="2:16" ht="18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3"/>
    </row>
    <row r="47" spans="2:16" ht="19.5" customHeight="1">
      <c r="C47" s="2" t="s">
        <v>110</v>
      </c>
    </row>
    <row r="48" spans="2:16" ht="19.5" customHeight="1">
      <c r="M48" s="93" t="s">
        <v>50</v>
      </c>
      <c r="N48" s="93"/>
    </row>
    <row r="49" spans="2:16" ht="19.5" customHeight="1">
      <c r="B49" s="118" t="s">
        <v>51</v>
      </c>
      <c r="C49" s="118"/>
      <c r="D49" s="118"/>
      <c r="E49" s="118" t="s">
        <v>52</v>
      </c>
      <c r="F49" s="118"/>
      <c r="G49" s="118" t="s">
        <v>53</v>
      </c>
      <c r="H49" s="118"/>
      <c r="I49" s="118" t="s">
        <v>54</v>
      </c>
      <c r="J49" s="118"/>
      <c r="K49" s="118" t="s">
        <v>55</v>
      </c>
      <c r="L49" s="118"/>
      <c r="M49" s="118" t="s">
        <v>56</v>
      </c>
      <c r="N49" s="118"/>
      <c r="O49" s="118" t="s">
        <v>57</v>
      </c>
      <c r="P49" s="118"/>
    </row>
    <row r="50" spans="2:16" ht="19.5" customHeight="1">
      <c r="B50" s="118"/>
      <c r="C50" s="118"/>
      <c r="D50" s="118"/>
      <c r="E50" s="63" t="s">
        <v>68</v>
      </c>
      <c r="F50" s="63" t="s">
        <v>90</v>
      </c>
      <c r="G50" s="63" t="s">
        <v>68</v>
      </c>
      <c r="H50" s="63" t="s">
        <v>90</v>
      </c>
      <c r="I50" s="63" t="s">
        <v>68</v>
      </c>
      <c r="J50" s="63" t="s">
        <v>90</v>
      </c>
      <c r="K50" s="63" t="s">
        <v>68</v>
      </c>
      <c r="L50" s="63" t="s">
        <v>90</v>
      </c>
      <c r="M50" s="63" t="s">
        <v>68</v>
      </c>
      <c r="N50" s="63" t="s">
        <v>90</v>
      </c>
      <c r="O50" s="63" t="s">
        <v>68</v>
      </c>
      <c r="P50" s="63" t="s">
        <v>90</v>
      </c>
    </row>
    <row r="51" spans="2:16" ht="19.5" customHeight="1">
      <c r="B51" s="119" t="s">
        <v>102</v>
      </c>
      <c r="C51" s="119"/>
      <c r="D51" s="119"/>
      <c r="E51" s="17">
        <v>179</v>
      </c>
      <c r="F51" s="18">
        <f>E51/E59</f>
        <v>7.4707846410684481E-2</v>
      </c>
      <c r="G51" s="17">
        <v>2142</v>
      </c>
      <c r="H51" s="6">
        <f>G51/G59</f>
        <v>6.057178406809377E-2</v>
      </c>
      <c r="I51" s="17">
        <v>1950</v>
      </c>
      <c r="J51" s="6">
        <f>I51/I59</f>
        <v>5.9081957279200119E-2</v>
      </c>
      <c r="K51" s="17">
        <v>1744</v>
      </c>
      <c r="L51" s="6">
        <f>K51/K59</f>
        <v>5.5114875327876622E-2</v>
      </c>
      <c r="M51" s="17">
        <v>1693</v>
      </c>
      <c r="N51" s="6">
        <f>M51/M59</f>
        <v>5.616933744733088E-2</v>
      </c>
      <c r="O51" s="1">
        <v>1421</v>
      </c>
      <c r="P51" s="6">
        <f>O51/O59</f>
        <v>4.8463558541659561E-2</v>
      </c>
    </row>
    <row r="52" spans="2:16" ht="19.5" customHeight="1">
      <c r="B52" s="84" t="s">
        <v>103</v>
      </c>
      <c r="C52" s="85"/>
      <c r="D52" s="86"/>
      <c r="E52" s="17">
        <v>102</v>
      </c>
      <c r="F52" s="18">
        <f>E52/E59</f>
        <v>4.2570951585976631E-2</v>
      </c>
      <c r="G52" s="17">
        <v>1042</v>
      </c>
      <c r="H52" s="6">
        <f>G52/G59</f>
        <v>2.946582586319034E-2</v>
      </c>
      <c r="I52" s="17">
        <v>1023</v>
      </c>
      <c r="J52" s="6">
        <f>I52/I59</f>
        <v>3.0995303741857293E-2</v>
      </c>
      <c r="K52" s="17">
        <v>847</v>
      </c>
      <c r="L52" s="6">
        <f>K52/K59</f>
        <v>2.6767373510729071E-2</v>
      </c>
      <c r="M52" s="17">
        <v>872</v>
      </c>
      <c r="N52" s="6">
        <f>M52/M59</f>
        <v>2.8930692412328721E-2</v>
      </c>
      <c r="O52" s="1">
        <v>614</v>
      </c>
      <c r="P52" s="6">
        <f>O52/O59</f>
        <v>2.0940622761843046E-2</v>
      </c>
    </row>
    <row r="53" spans="2:16" ht="19.5" customHeight="1">
      <c r="B53" s="84" t="s">
        <v>104</v>
      </c>
      <c r="C53" s="85"/>
      <c r="D53" s="86"/>
      <c r="E53" s="17">
        <v>29</v>
      </c>
      <c r="F53" s="18">
        <f>E53/E59</f>
        <v>1.2103505843071787E-2</v>
      </c>
      <c r="G53" s="17">
        <v>432</v>
      </c>
      <c r="H53" s="6">
        <f>G53/G59</f>
        <v>1.2216158131380257E-2</v>
      </c>
      <c r="I53" s="17">
        <v>357</v>
      </c>
      <c r="J53" s="6">
        <f>I53/I59</f>
        <v>1.0816542948038176E-2</v>
      </c>
      <c r="K53" s="17">
        <v>285</v>
      </c>
      <c r="L53" s="6">
        <f>K53/K59</f>
        <v>9.0067313465853425E-3</v>
      </c>
      <c r="M53" s="17">
        <v>321</v>
      </c>
      <c r="N53" s="6">
        <f>M53/M59</f>
        <v>1.0649945257290733E-2</v>
      </c>
      <c r="O53" s="1">
        <v>309</v>
      </c>
      <c r="P53" s="6">
        <f>O53/O59</f>
        <v>1.0538521878517103E-2</v>
      </c>
    </row>
    <row r="54" spans="2:16" ht="19.5" customHeight="1">
      <c r="B54" s="119" t="s">
        <v>105</v>
      </c>
      <c r="C54" s="119"/>
      <c r="D54" s="119"/>
      <c r="E54" s="17">
        <v>50</v>
      </c>
      <c r="F54" s="18">
        <f>E54/E59</f>
        <v>2.0868113522537562E-2</v>
      </c>
      <c r="G54" s="17">
        <v>768</v>
      </c>
      <c r="H54" s="6">
        <f>G54/G59</f>
        <v>2.1717614455787123E-2</v>
      </c>
      <c r="I54" s="17">
        <v>591</v>
      </c>
      <c r="J54" s="6">
        <f>I54/I59</f>
        <v>1.790637782154219E-2</v>
      </c>
      <c r="K54" s="17">
        <v>587</v>
      </c>
      <c r="L54" s="6">
        <f>K54/K59</f>
        <v>1.855070631735297E-2</v>
      </c>
      <c r="M54" s="17">
        <v>575</v>
      </c>
      <c r="N54" s="6">
        <f>M54/M59</f>
        <v>1.9077004744368138E-2</v>
      </c>
      <c r="O54" s="1">
        <v>552</v>
      </c>
      <c r="P54" s="6">
        <f>O54/O59</f>
        <v>1.882609733638007E-2</v>
      </c>
    </row>
    <row r="55" spans="2:16" ht="19.5" customHeight="1">
      <c r="B55" s="119" t="s">
        <v>106</v>
      </c>
      <c r="C55" s="119"/>
      <c r="D55" s="119"/>
      <c r="E55" s="17">
        <v>88</v>
      </c>
      <c r="F55" s="18">
        <f>E55/E59</f>
        <v>3.6727879799666109E-2</v>
      </c>
      <c r="G55" s="17">
        <v>1340</v>
      </c>
      <c r="H55" s="6">
        <f>G55/G59</f>
        <v>3.7892712722336908E-2</v>
      </c>
      <c r="I55" s="17">
        <v>1100</v>
      </c>
      <c r="J55" s="6">
        <f>I55/I59</f>
        <v>3.3328283593394938E-2</v>
      </c>
      <c r="K55" s="17">
        <v>1093</v>
      </c>
      <c r="L55" s="6">
        <f>K55/K59</f>
        <v>3.4541604778307998E-2</v>
      </c>
      <c r="M55" s="17">
        <v>1048</v>
      </c>
      <c r="N55" s="6">
        <f>M55/M59</f>
        <v>3.476991473408314E-2</v>
      </c>
      <c r="O55" s="1">
        <v>1050</v>
      </c>
      <c r="P55" s="6">
        <f>O55/O59</f>
        <v>3.5810511237679477E-2</v>
      </c>
    </row>
    <row r="56" spans="2:16" ht="19.5" customHeight="1">
      <c r="B56" s="120" t="s">
        <v>107</v>
      </c>
      <c r="C56" s="120"/>
      <c r="D56" s="120"/>
      <c r="E56" s="20">
        <v>180</v>
      </c>
      <c r="F56" s="18">
        <f>E56/E59</f>
        <v>7.512520868113523E-2</v>
      </c>
      <c r="G56" s="20">
        <v>2738</v>
      </c>
      <c r="H56" s="6">
        <f>G56/G59</f>
        <v>7.7425557786386906E-2</v>
      </c>
      <c r="I56" s="20">
        <v>2508</v>
      </c>
      <c r="J56" s="6">
        <f>I56/I59</f>
        <v>7.5988486592940468E-2</v>
      </c>
      <c r="K56" s="20">
        <v>2480</v>
      </c>
      <c r="L56" s="6">
        <f>K56/K59</f>
        <v>7.8374363998356664E-2</v>
      </c>
      <c r="M56" s="20">
        <v>2382</v>
      </c>
      <c r="N56" s="6">
        <f>M56/M59</f>
        <v>7.9028565741017215E-2</v>
      </c>
      <c r="O56" s="1">
        <v>2311</v>
      </c>
      <c r="P56" s="6">
        <f>O56/O59</f>
        <v>7.8817229971692646E-2</v>
      </c>
    </row>
    <row r="57" spans="2:16" ht="19.5" customHeight="1">
      <c r="B57" s="119" t="s">
        <v>108</v>
      </c>
      <c r="C57" s="119"/>
      <c r="D57" s="119"/>
      <c r="E57" s="17">
        <v>365</v>
      </c>
      <c r="F57" s="18">
        <f>E57/E59</f>
        <v>0.15233722871452421</v>
      </c>
      <c r="G57" s="17">
        <v>5922</v>
      </c>
      <c r="H57" s="6">
        <f>G57/G59</f>
        <v>0.167463167717671</v>
      </c>
      <c r="I57" s="17">
        <v>5708</v>
      </c>
      <c r="J57" s="6">
        <f>I57/I59</f>
        <v>0.17294349341008938</v>
      </c>
      <c r="K57" s="17">
        <v>5392</v>
      </c>
      <c r="L57" s="6">
        <f>K57/K59</f>
        <v>0.17040103656416902</v>
      </c>
      <c r="M57" s="17">
        <v>5790</v>
      </c>
      <c r="N57" s="6">
        <f>M57/M59</f>
        <v>0.19209714342589829</v>
      </c>
      <c r="O57" s="1">
        <v>4841</v>
      </c>
      <c r="P57" s="6">
        <f>O57/O59</f>
        <v>0.1651035094301013</v>
      </c>
    </row>
    <row r="58" spans="2:16" ht="19.5" customHeight="1" thickBot="1">
      <c r="B58" s="121" t="s">
        <v>109</v>
      </c>
      <c r="C58" s="121"/>
      <c r="D58" s="121"/>
      <c r="E58" s="21">
        <v>1403</v>
      </c>
      <c r="F58" s="18">
        <f>E58/E59</f>
        <v>0.585559265442404</v>
      </c>
      <c r="G58" s="21">
        <v>20979</v>
      </c>
      <c r="H58" s="6">
        <f>G58/G59</f>
        <v>0.59324717925515369</v>
      </c>
      <c r="I58" s="21">
        <v>19768</v>
      </c>
      <c r="J58" s="6">
        <f>I58/I59</f>
        <v>0.59893955461293746</v>
      </c>
      <c r="K58" s="21">
        <v>19215</v>
      </c>
      <c r="L58" s="6">
        <f>K58/K59</f>
        <v>0.60724330815662231</v>
      </c>
      <c r="M58" s="21">
        <v>17460</v>
      </c>
      <c r="N58" s="6">
        <f>M58/M59</f>
        <v>0.57927739623768293</v>
      </c>
      <c r="O58" s="21">
        <v>18223</v>
      </c>
      <c r="P58" s="23">
        <f>O58/O59</f>
        <v>0.62149994884212678</v>
      </c>
    </row>
    <row r="59" spans="2:16" ht="19.5" customHeight="1" thickTop="1">
      <c r="B59" s="123" t="s">
        <v>2</v>
      </c>
      <c r="C59" s="123"/>
      <c r="D59" s="123"/>
      <c r="E59" s="67">
        <f t="shared" ref="E59:P59" si="3">SUM(E51:E58)</f>
        <v>2396</v>
      </c>
      <c r="F59" s="68">
        <f t="shared" si="3"/>
        <v>1</v>
      </c>
      <c r="G59" s="67">
        <f t="shared" si="3"/>
        <v>35363</v>
      </c>
      <c r="H59" s="69">
        <f t="shared" si="3"/>
        <v>1</v>
      </c>
      <c r="I59" s="67">
        <f t="shared" si="3"/>
        <v>33005</v>
      </c>
      <c r="J59" s="69">
        <f t="shared" si="3"/>
        <v>1</v>
      </c>
      <c r="K59" s="67">
        <f t="shared" si="3"/>
        <v>31643</v>
      </c>
      <c r="L59" s="69">
        <f t="shared" si="3"/>
        <v>1</v>
      </c>
      <c r="M59" s="67">
        <f t="shared" si="3"/>
        <v>30141</v>
      </c>
      <c r="N59" s="69">
        <f t="shared" si="3"/>
        <v>1</v>
      </c>
      <c r="O59" s="67">
        <f t="shared" si="3"/>
        <v>29321</v>
      </c>
      <c r="P59" s="69">
        <f t="shared" si="3"/>
        <v>1</v>
      </c>
    </row>
  </sheetData>
  <mergeCells count="83">
    <mergeCell ref="B56:D56"/>
    <mergeCell ref="B57:D57"/>
    <mergeCell ref="B58:D58"/>
    <mergeCell ref="B59:D59"/>
    <mergeCell ref="O49:P49"/>
    <mergeCell ref="B51:D51"/>
    <mergeCell ref="B52:D52"/>
    <mergeCell ref="B53:D53"/>
    <mergeCell ref="B54:D54"/>
    <mergeCell ref="B55:D55"/>
    <mergeCell ref="M48:N48"/>
    <mergeCell ref="B49:D50"/>
    <mergeCell ref="E49:F49"/>
    <mergeCell ref="G49:H49"/>
    <mergeCell ref="I49:J49"/>
    <mergeCell ref="K49:L49"/>
    <mergeCell ref="M49:N49"/>
    <mergeCell ref="G45:H45"/>
    <mergeCell ref="I45:J45"/>
    <mergeCell ref="K45:L45"/>
    <mergeCell ref="M45:N45"/>
    <mergeCell ref="B46:D46"/>
    <mergeCell ref="E46:F46"/>
    <mergeCell ref="G46:H46"/>
    <mergeCell ref="I46:J46"/>
    <mergeCell ref="K46:L46"/>
    <mergeCell ref="M46:N46"/>
    <mergeCell ref="E45:F45"/>
    <mergeCell ref="B41:D41"/>
    <mergeCell ref="B42:D42"/>
    <mergeCell ref="B43:D43"/>
    <mergeCell ref="B44:D44"/>
    <mergeCell ref="B45:D45"/>
    <mergeCell ref="O34:P34"/>
    <mergeCell ref="B36:D36"/>
    <mergeCell ref="B37:D37"/>
    <mergeCell ref="B38:D38"/>
    <mergeCell ref="B39:D39"/>
    <mergeCell ref="K34:L34"/>
    <mergeCell ref="M34:N34"/>
    <mergeCell ref="B40:D40"/>
    <mergeCell ref="B34:D35"/>
    <mergeCell ref="E34:F34"/>
    <mergeCell ref="G34:H34"/>
    <mergeCell ref="I34:J34"/>
    <mergeCell ref="M33:N33"/>
    <mergeCell ref="O18:P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M17:N17"/>
    <mergeCell ref="B18:D19"/>
    <mergeCell ref="E18:F18"/>
    <mergeCell ref="G18:H18"/>
    <mergeCell ref="I18:J18"/>
    <mergeCell ref="K18:L18"/>
    <mergeCell ref="M18:N18"/>
    <mergeCell ref="C15:D15"/>
    <mergeCell ref="O3:P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M2:N2"/>
    <mergeCell ref="B3:D4"/>
    <mergeCell ref="E3:F3"/>
    <mergeCell ref="G3:H3"/>
    <mergeCell ref="I3:J3"/>
    <mergeCell ref="K3:L3"/>
    <mergeCell ref="M3:N3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43" workbookViewId="0">
      <selection activeCell="A41" sqref="A41:E41"/>
    </sheetView>
  </sheetViews>
  <sheetFormatPr defaultRowHeight="16.5" customHeight="1"/>
  <cols>
    <col min="1" max="1" width="17.875" customWidth="1"/>
    <col min="2" max="2" width="17" customWidth="1"/>
    <col min="9" max="9" width="5.75" customWidth="1"/>
    <col min="257" max="257" width="17.875" customWidth="1"/>
    <col min="258" max="258" width="17" customWidth="1"/>
    <col min="265" max="265" width="5.75" customWidth="1"/>
    <col min="513" max="513" width="17.875" customWidth="1"/>
    <col min="514" max="514" width="17" customWidth="1"/>
    <col min="521" max="521" width="5.75" customWidth="1"/>
    <col min="769" max="769" width="17.875" customWidth="1"/>
    <col min="770" max="770" width="17" customWidth="1"/>
    <col min="777" max="777" width="5.75" customWidth="1"/>
    <col min="1025" max="1025" width="17.875" customWidth="1"/>
    <col min="1026" max="1026" width="17" customWidth="1"/>
    <col min="1033" max="1033" width="5.75" customWidth="1"/>
    <col min="1281" max="1281" width="17.875" customWidth="1"/>
    <col min="1282" max="1282" width="17" customWidth="1"/>
    <col min="1289" max="1289" width="5.75" customWidth="1"/>
    <col min="1537" max="1537" width="17.875" customWidth="1"/>
    <col min="1538" max="1538" width="17" customWidth="1"/>
    <col min="1545" max="1545" width="5.75" customWidth="1"/>
    <col min="1793" max="1793" width="17.875" customWidth="1"/>
    <col min="1794" max="1794" width="17" customWidth="1"/>
    <col min="1801" max="1801" width="5.75" customWidth="1"/>
    <col min="2049" max="2049" width="17.875" customWidth="1"/>
    <col min="2050" max="2050" width="17" customWidth="1"/>
    <col min="2057" max="2057" width="5.75" customWidth="1"/>
    <col min="2305" max="2305" width="17.875" customWidth="1"/>
    <col min="2306" max="2306" width="17" customWidth="1"/>
    <col min="2313" max="2313" width="5.75" customWidth="1"/>
    <col min="2561" max="2561" width="17.875" customWidth="1"/>
    <col min="2562" max="2562" width="17" customWidth="1"/>
    <col min="2569" max="2569" width="5.75" customWidth="1"/>
    <col min="2817" max="2817" width="17.875" customWidth="1"/>
    <col min="2818" max="2818" width="17" customWidth="1"/>
    <col min="2825" max="2825" width="5.75" customWidth="1"/>
    <col min="3073" max="3073" width="17.875" customWidth="1"/>
    <col min="3074" max="3074" width="17" customWidth="1"/>
    <col min="3081" max="3081" width="5.75" customWidth="1"/>
    <col min="3329" max="3329" width="17.875" customWidth="1"/>
    <col min="3330" max="3330" width="17" customWidth="1"/>
    <col min="3337" max="3337" width="5.75" customWidth="1"/>
    <col min="3585" max="3585" width="17.875" customWidth="1"/>
    <col min="3586" max="3586" width="17" customWidth="1"/>
    <col min="3593" max="3593" width="5.75" customWidth="1"/>
    <col min="3841" max="3841" width="17.875" customWidth="1"/>
    <col min="3842" max="3842" width="17" customWidth="1"/>
    <col min="3849" max="3849" width="5.75" customWidth="1"/>
    <col min="4097" max="4097" width="17.875" customWidth="1"/>
    <col min="4098" max="4098" width="17" customWidth="1"/>
    <col min="4105" max="4105" width="5.75" customWidth="1"/>
    <col min="4353" max="4353" width="17.875" customWidth="1"/>
    <col min="4354" max="4354" width="17" customWidth="1"/>
    <col min="4361" max="4361" width="5.75" customWidth="1"/>
    <col min="4609" max="4609" width="17.875" customWidth="1"/>
    <col min="4610" max="4610" width="17" customWidth="1"/>
    <col min="4617" max="4617" width="5.75" customWidth="1"/>
    <col min="4865" max="4865" width="17.875" customWidth="1"/>
    <col min="4866" max="4866" width="17" customWidth="1"/>
    <col min="4873" max="4873" width="5.75" customWidth="1"/>
    <col min="5121" max="5121" width="17.875" customWidth="1"/>
    <col min="5122" max="5122" width="17" customWidth="1"/>
    <col min="5129" max="5129" width="5.75" customWidth="1"/>
    <col min="5377" max="5377" width="17.875" customWidth="1"/>
    <col min="5378" max="5378" width="17" customWidth="1"/>
    <col min="5385" max="5385" width="5.75" customWidth="1"/>
    <col min="5633" max="5633" width="17.875" customWidth="1"/>
    <col min="5634" max="5634" width="17" customWidth="1"/>
    <col min="5641" max="5641" width="5.75" customWidth="1"/>
    <col min="5889" max="5889" width="17.875" customWidth="1"/>
    <col min="5890" max="5890" width="17" customWidth="1"/>
    <col min="5897" max="5897" width="5.75" customWidth="1"/>
    <col min="6145" max="6145" width="17.875" customWidth="1"/>
    <col min="6146" max="6146" width="17" customWidth="1"/>
    <col min="6153" max="6153" width="5.75" customWidth="1"/>
    <col min="6401" max="6401" width="17.875" customWidth="1"/>
    <col min="6402" max="6402" width="17" customWidth="1"/>
    <col min="6409" max="6409" width="5.75" customWidth="1"/>
    <col min="6657" max="6657" width="17.875" customWidth="1"/>
    <col min="6658" max="6658" width="17" customWidth="1"/>
    <col min="6665" max="6665" width="5.75" customWidth="1"/>
    <col min="6913" max="6913" width="17.875" customWidth="1"/>
    <col min="6914" max="6914" width="17" customWidth="1"/>
    <col min="6921" max="6921" width="5.75" customWidth="1"/>
    <col min="7169" max="7169" width="17.875" customWidth="1"/>
    <col min="7170" max="7170" width="17" customWidth="1"/>
    <col min="7177" max="7177" width="5.75" customWidth="1"/>
    <col min="7425" max="7425" width="17.875" customWidth="1"/>
    <col min="7426" max="7426" width="17" customWidth="1"/>
    <col min="7433" max="7433" width="5.75" customWidth="1"/>
    <col min="7681" max="7681" width="17.875" customWidth="1"/>
    <col min="7682" max="7682" width="17" customWidth="1"/>
    <col min="7689" max="7689" width="5.75" customWidth="1"/>
    <col min="7937" max="7937" width="17.875" customWidth="1"/>
    <col min="7938" max="7938" width="17" customWidth="1"/>
    <col min="7945" max="7945" width="5.75" customWidth="1"/>
    <col min="8193" max="8193" width="17.875" customWidth="1"/>
    <col min="8194" max="8194" width="17" customWidth="1"/>
    <col min="8201" max="8201" width="5.75" customWidth="1"/>
    <col min="8449" max="8449" width="17.875" customWidth="1"/>
    <col min="8450" max="8450" width="17" customWidth="1"/>
    <col min="8457" max="8457" width="5.75" customWidth="1"/>
    <col min="8705" max="8705" width="17.875" customWidth="1"/>
    <col min="8706" max="8706" width="17" customWidth="1"/>
    <col min="8713" max="8713" width="5.75" customWidth="1"/>
    <col min="8961" max="8961" width="17.875" customWidth="1"/>
    <col min="8962" max="8962" width="17" customWidth="1"/>
    <col min="8969" max="8969" width="5.75" customWidth="1"/>
    <col min="9217" max="9217" width="17.875" customWidth="1"/>
    <col min="9218" max="9218" width="17" customWidth="1"/>
    <col min="9225" max="9225" width="5.75" customWidth="1"/>
    <col min="9473" max="9473" width="17.875" customWidth="1"/>
    <col min="9474" max="9474" width="17" customWidth="1"/>
    <col min="9481" max="9481" width="5.75" customWidth="1"/>
    <col min="9729" max="9729" width="17.875" customWidth="1"/>
    <col min="9730" max="9730" width="17" customWidth="1"/>
    <col min="9737" max="9737" width="5.75" customWidth="1"/>
    <col min="9985" max="9985" width="17.875" customWidth="1"/>
    <col min="9986" max="9986" width="17" customWidth="1"/>
    <col min="9993" max="9993" width="5.75" customWidth="1"/>
    <col min="10241" max="10241" width="17.875" customWidth="1"/>
    <col min="10242" max="10242" width="17" customWidth="1"/>
    <col min="10249" max="10249" width="5.75" customWidth="1"/>
    <col min="10497" max="10497" width="17.875" customWidth="1"/>
    <col min="10498" max="10498" width="17" customWidth="1"/>
    <col min="10505" max="10505" width="5.75" customWidth="1"/>
    <col min="10753" max="10753" width="17.875" customWidth="1"/>
    <col min="10754" max="10754" width="17" customWidth="1"/>
    <col min="10761" max="10761" width="5.75" customWidth="1"/>
    <col min="11009" max="11009" width="17.875" customWidth="1"/>
    <col min="11010" max="11010" width="17" customWidth="1"/>
    <col min="11017" max="11017" width="5.75" customWidth="1"/>
    <col min="11265" max="11265" width="17.875" customWidth="1"/>
    <col min="11266" max="11266" width="17" customWidth="1"/>
    <col min="11273" max="11273" width="5.75" customWidth="1"/>
    <col min="11521" max="11521" width="17.875" customWidth="1"/>
    <col min="11522" max="11522" width="17" customWidth="1"/>
    <col min="11529" max="11529" width="5.75" customWidth="1"/>
    <col min="11777" max="11777" width="17.875" customWidth="1"/>
    <col min="11778" max="11778" width="17" customWidth="1"/>
    <col min="11785" max="11785" width="5.75" customWidth="1"/>
    <col min="12033" max="12033" width="17.875" customWidth="1"/>
    <col min="12034" max="12034" width="17" customWidth="1"/>
    <col min="12041" max="12041" width="5.75" customWidth="1"/>
    <col min="12289" max="12289" width="17.875" customWidth="1"/>
    <col min="12290" max="12290" width="17" customWidth="1"/>
    <col min="12297" max="12297" width="5.75" customWidth="1"/>
    <col min="12545" max="12545" width="17.875" customWidth="1"/>
    <col min="12546" max="12546" width="17" customWidth="1"/>
    <col min="12553" max="12553" width="5.75" customWidth="1"/>
    <col min="12801" max="12801" width="17.875" customWidth="1"/>
    <col min="12802" max="12802" width="17" customWidth="1"/>
    <col min="12809" max="12809" width="5.75" customWidth="1"/>
    <col min="13057" max="13057" width="17.875" customWidth="1"/>
    <col min="13058" max="13058" width="17" customWidth="1"/>
    <col min="13065" max="13065" width="5.75" customWidth="1"/>
    <col min="13313" max="13313" width="17.875" customWidth="1"/>
    <col min="13314" max="13314" width="17" customWidth="1"/>
    <col min="13321" max="13321" width="5.75" customWidth="1"/>
    <col min="13569" max="13569" width="17.875" customWidth="1"/>
    <col min="13570" max="13570" width="17" customWidth="1"/>
    <col min="13577" max="13577" width="5.75" customWidth="1"/>
    <col min="13825" max="13825" width="17.875" customWidth="1"/>
    <col min="13826" max="13826" width="17" customWidth="1"/>
    <col min="13833" max="13833" width="5.75" customWidth="1"/>
    <col min="14081" max="14081" width="17.875" customWidth="1"/>
    <col min="14082" max="14082" width="17" customWidth="1"/>
    <col min="14089" max="14089" width="5.75" customWidth="1"/>
    <col min="14337" max="14337" width="17.875" customWidth="1"/>
    <col min="14338" max="14338" width="17" customWidth="1"/>
    <col min="14345" max="14345" width="5.75" customWidth="1"/>
    <col min="14593" max="14593" width="17.875" customWidth="1"/>
    <col min="14594" max="14594" width="17" customWidth="1"/>
    <col min="14601" max="14601" width="5.75" customWidth="1"/>
    <col min="14849" max="14849" width="17.875" customWidth="1"/>
    <col min="14850" max="14850" width="17" customWidth="1"/>
    <col min="14857" max="14857" width="5.75" customWidth="1"/>
    <col min="15105" max="15105" width="17.875" customWidth="1"/>
    <col min="15106" max="15106" width="17" customWidth="1"/>
    <col min="15113" max="15113" width="5.75" customWidth="1"/>
    <col min="15361" max="15361" width="17.875" customWidth="1"/>
    <col min="15362" max="15362" width="17" customWidth="1"/>
    <col min="15369" max="15369" width="5.75" customWidth="1"/>
    <col min="15617" max="15617" width="17.875" customWidth="1"/>
    <col min="15618" max="15618" width="17" customWidth="1"/>
    <col min="15625" max="15625" width="5.75" customWidth="1"/>
    <col min="15873" max="15873" width="17.875" customWidth="1"/>
    <col min="15874" max="15874" width="17" customWidth="1"/>
    <col min="15881" max="15881" width="5.75" customWidth="1"/>
    <col min="16129" max="16129" width="17.875" customWidth="1"/>
    <col min="16130" max="16130" width="17" customWidth="1"/>
    <col min="16137" max="16137" width="5.75" customWidth="1"/>
  </cols>
  <sheetData>
    <row r="1" spans="1:19" ht="24.75" customHeight="1">
      <c r="A1" s="2" t="s">
        <v>165</v>
      </c>
      <c r="B1" s="2"/>
      <c r="C1" s="2"/>
    </row>
    <row r="2" spans="1:19" ht="16.5" customHeight="1">
      <c r="A2" s="70" t="s">
        <v>111</v>
      </c>
      <c r="B2" s="70" t="s">
        <v>112</v>
      </c>
      <c r="C2" s="70" t="s">
        <v>113</v>
      </c>
      <c r="K2" s="14" t="s">
        <v>114</v>
      </c>
      <c r="L2" s="2" t="s">
        <v>115</v>
      </c>
    </row>
    <row r="3" spans="1:19" ht="16.5" customHeight="1">
      <c r="A3" s="1" t="s">
        <v>116</v>
      </c>
      <c r="B3" s="1" t="s">
        <v>117</v>
      </c>
      <c r="C3" s="32">
        <v>147</v>
      </c>
      <c r="K3" s="71"/>
      <c r="L3" s="71" t="s">
        <v>118</v>
      </c>
      <c r="M3" s="71" t="s">
        <v>119</v>
      </c>
      <c r="N3" s="71" t="s">
        <v>120</v>
      </c>
      <c r="O3" s="71" t="s">
        <v>121</v>
      </c>
      <c r="P3" s="71" t="s">
        <v>122</v>
      </c>
      <c r="Q3" s="71" t="s">
        <v>123</v>
      </c>
      <c r="R3" s="71" t="s">
        <v>124</v>
      </c>
      <c r="S3" s="3"/>
    </row>
    <row r="4" spans="1:19" ht="16.5" customHeight="1">
      <c r="A4" s="1" t="s">
        <v>125</v>
      </c>
      <c r="B4" s="1" t="s">
        <v>126</v>
      </c>
      <c r="C4" s="32">
        <v>58</v>
      </c>
      <c r="K4" s="15" t="s">
        <v>127</v>
      </c>
      <c r="L4" s="1">
        <v>0</v>
      </c>
      <c r="M4" s="1">
        <v>2</v>
      </c>
      <c r="N4" s="1">
        <v>4</v>
      </c>
      <c r="O4" s="1">
        <v>7</v>
      </c>
      <c r="P4" s="1">
        <v>15</v>
      </c>
      <c r="Q4" s="1">
        <v>1</v>
      </c>
      <c r="R4" s="1">
        <f>SUM(L4:Q4)</f>
        <v>29</v>
      </c>
      <c r="S4" s="3"/>
    </row>
    <row r="5" spans="1:19" ht="16.5" customHeight="1">
      <c r="A5" s="1" t="s">
        <v>128</v>
      </c>
      <c r="B5" s="1" t="s">
        <v>129</v>
      </c>
      <c r="C5" s="32">
        <v>58</v>
      </c>
      <c r="K5" s="15" t="s">
        <v>130</v>
      </c>
      <c r="L5" s="1">
        <v>0</v>
      </c>
      <c r="M5" s="1">
        <v>0</v>
      </c>
      <c r="N5" s="1">
        <v>3</v>
      </c>
      <c r="O5" s="1">
        <v>7</v>
      </c>
      <c r="P5" s="1">
        <v>5</v>
      </c>
      <c r="Q5" s="1">
        <v>3</v>
      </c>
      <c r="R5" s="1">
        <f>SUM(L5:Q5)</f>
        <v>18</v>
      </c>
      <c r="S5" s="3"/>
    </row>
    <row r="6" spans="1:19" ht="16.5" customHeight="1">
      <c r="A6" s="1" t="s">
        <v>131</v>
      </c>
      <c r="B6" s="1" t="s">
        <v>132</v>
      </c>
      <c r="C6" s="32">
        <v>42</v>
      </c>
      <c r="Q6" s="71" t="s">
        <v>133</v>
      </c>
      <c r="R6" s="63">
        <f>SUM(R4:R5)</f>
        <v>47</v>
      </c>
    </row>
    <row r="7" spans="1:19" ht="16.5" customHeight="1">
      <c r="A7" s="1" t="s">
        <v>134</v>
      </c>
      <c r="B7" s="1" t="s">
        <v>135</v>
      </c>
      <c r="C7" s="32">
        <v>34</v>
      </c>
    </row>
    <row r="8" spans="1:19" ht="16.5" customHeight="1">
      <c r="A8" s="1" t="s">
        <v>136</v>
      </c>
      <c r="B8" s="1" t="s">
        <v>137</v>
      </c>
      <c r="C8" s="32">
        <v>25</v>
      </c>
    </row>
    <row r="9" spans="1:19" ht="16.5" customHeight="1">
      <c r="A9" s="1" t="s">
        <v>138</v>
      </c>
      <c r="B9" s="1" t="s">
        <v>139</v>
      </c>
      <c r="C9" s="32">
        <v>25</v>
      </c>
    </row>
    <row r="10" spans="1:19" ht="16.5" customHeight="1">
      <c r="A10" s="1" t="s">
        <v>140</v>
      </c>
      <c r="B10" s="1" t="s">
        <v>141</v>
      </c>
      <c r="C10" s="32">
        <v>22</v>
      </c>
    </row>
    <row r="11" spans="1:19" ht="16.5" customHeight="1">
      <c r="A11" s="1" t="s">
        <v>142</v>
      </c>
      <c r="B11" s="1" t="s">
        <v>143</v>
      </c>
      <c r="C11" s="32">
        <v>20</v>
      </c>
    </row>
    <row r="12" spans="1:19" ht="16.5" customHeight="1">
      <c r="A12" s="1" t="s">
        <v>144</v>
      </c>
      <c r="B12" s="1" t="s">
        <v>145</v>
      </c>
      <c r="C12" s="32">
        <v>18</v>
      </c>
    </row>
    <row r="13" spans="1:19" ht="16.5" customHeight="1">
      <c r="A13" s="1" t="s">
        <v>146</v>
      </c>
      <c r="B13" s="1"/>
      <c r="C13" s="32">
        <v>210</v>
      </c>
    </row>
    <row r="14" spans="1:19" ht="16.5" customHeight="1">
      <c r="A14" s="127" t="s">
        <v>133</v>
      </c>
      <c r="B14" s="128"/>
      <c r="C14" s="63">
        <f>SUM(C3:C13)</f>
        <v>659</v>
      </c>
    </row>
    <row r="25" spans="11:18" ht="16.5" customHeight="1">
      <c r="K25" s="14" t="s">
        <v>147</v>
      </c>
      <c r="L25" s="2" t="s">
        <v>148</v>
      </c>
    </row>
    <row r="26" spans="11:18" ht="16.5" customHeight="1">
      <c r="K26" s="72"/>
      <c r="L26" s="72" t="s">
        <v>118</v>
      </c>
      <c r="M26" s="72" t="s">
        <v>119</v>
      </c>
      <c r="N26" s="72" t="s">
        <v>120</v>
      </c>
      <c r="O26" s="72" t="s">
        <v>121</v>
      </c>
      <c r="P26" s="72" t="s">
        <v>122</v>
      </c>
      <c r="Q26" s="72" t="s">
        <v>123</v>
      </c>
      <c r="R26" s="72" t="s">
        <v>124</v>
      </c>
    </row>
    <row r="27" spans="11:18" ht="16.5" customHeight="1">
      <c r="K27" s="15" t="s">
        <v>127</v>
      </c>
      <c r="L27" s="1">
        <v>2</v>
      </c>
      <c r="M27" s="1">
        <v>0</v>
      </c>
      <c r="N27" s="1">
        <v>0</v>
      </c>
      <c r="O27" s="1">
        <v>3</v>
      </c>
      <c r="P27" s="1">
        <v>2</v>
      </c>
      <c r="Q27" s="1">
        <v>1</v>
      </c>
      <c r="R27" s="1">
        <f>SUM(L27:Q27)</f>
        <v>8</v>
      </c>
    </row>
    <row r="28" spans="11:18" ht="16.5" customHeight="1">
      <c r="K28" s="15" t="s">
        <v>130</v>
      </c>
      <c r="L28" s="1">
        <v>1</v>
      </c>
      <c r="M28" s="1">
        <v>0</v>
      </c>
      <c r="N28" s="1">
        <v>1</v>
      </c>
      <c r="O28" s="1">
        <v>2</v>
      </c>
      <c r="P28" s="1">
        <v>0</v>
      </c>
      <c r="Q28" s="1">
        <v>1</v>
      </c>
      <c r="R28" s="1">
        <f>SUM(L28:Q28)</f>
        <v>5</v>
      </c>
    </row>
    <row r="29" spans="11:18" ht="16.5" customHeight="1">
      <c r="Q29" s="71" t="s">
        <v>133</v>
      </c>
      <c r="R29" s="63">
        <f>SUM(R27:R28)</f>
        <v>13</v>
      </c>
    </row>
    <row r="40" spans="1:5" ht="16.5" customHeight="1">
      <c r="A40" s="2" t="s">
        <v>149</v>
      </c>
    </row>
    <row r="41" spans="1:5" ht="16.5" customHeight="1">
      <c r="A41" s="100" t="s">
        <v>150</v>
      </c>
      <c r="B41" s="101"/>
      <c r="C41" s="71" t="s">
        <v>127</v>
      </c>
      <c r="D41" s="71" t="s">
        <v>130</v>
      </c>
      <c r="E41" s="71" t="s">
        <v>133</v>
      </c>
    </row>
    <row r="42" spans="1:5" ht="16.5" customHeight="1">
      <c r="A42" s="125" t="s">
        <v>151</v>
      </c>
      <c r="B42" s="126"/>
      <c r="C42" s="15">
        <v>79</v>
      </c>
      <c r="D42" s="15">
        <v>135</v>
      </c>
      <c r="E42" s="15">
        <f>SUM(C42:D42)</f>
        <v>214</v>
      </c>
    </row>
    <row r="43" spans="1:5" ht="16.5" customHeight="1">
      <c r="A43" s="125" t="s">
        <v>152</v>
      </c>
      <c r="B43" s="126"/>
      <c r="C43" s="15">
        <v>1</v>
      </c>
      <c r="D43" s="15">
        <v>4</v>
      </c>
      <c r="E43" s="15">
        <f t="shared" ref="E43:E55" si="0">SUM(C43:D43)</f>
        <v>5</v>
      </c>
    </row>
    <row r="44" spans="1:5" ht="16.5" customHeight="1">
      <c r="A44" s="125" t="s">
        <v>153</v>
      </c>
      <c r="B44" s="126"/>
      <c r="C44" s="15">
        <v>58</v>
      </c>
      <c r="D44" s="15">
        <v>65</v>
      </c>
      <c r="E44" s="15">
        <f t="shared" si="0"/>
        <v>123</v>
      </c>
    </row>
    <row r="45" spans="1:5" ht="16.5" customHeight="1">
      <c r="A45" s="125" t="s">
        <v>154</v>
      </c>
      <c r="B45" s="126"/>
      <c r="C45" s="15">
        <v>8</v>
      </c>
      <c r="D45" s="15">
        <v>5</v>
      </c>
      <c r="E45" s="15">
        <f t="shared" si="0"/>
        <v>13</v>
      </c>
    </row>
    <row r="46" spans="1:5" ht="16.5" customHeight="1">
      <c r="A46" s="125" t="s">
        <v>155</v>
      </c>
      <c r="B46" s="126"/>
      <c r="C46" s="15">
        <v>29</v>
      </c>
      <c r="D46" s="15">
        <v>18</v>
      </c>
      <c r="E46" s="15">
        <f t="shared" si="0"/>
        <v>47</v>
      </c>
    </row>
    <row r="47" spans="1:5" ht="16.5" customHeight="1">
      <c r="A47" s="125" t="s">
        <v>156</v>
      </c>
      <c r="B47" s="126"/>
      <c r="C47" s="15">
        <v>63</v>
      </c>
      <c r="D47" s="15">
        <v>63</v>
      </c>
      <c r="E47" s="15">
        <f t="shared" si="0"/>
        <v>126</v>
      </c>
    </row>
    <row r="48" spans="1:5" ht="16.5" customHeight="1">
      <c r="A48" s="125" t="s">
        <v>157</v>
      </c>
      <c r="B48" s="126"/>
      <c r="C48" s="15">
        <v>0</v>
      </c>
      <c r="D48" s="15">
        <v>1</v>
      </c>
      <c r="E48" s="15">
        <f t="shared" si="0"/>
        <v>1</v>
      </c>
    </row>
    <row r="49" spans="1:5" ht="16.5" customHeight="1">
      <c r="A49" s="125" t="s">
        <v>158</v>
      </c>
      <c r="B49" s="126"/>
      <c r="C49" s="15">
        <v>11</v>
      </c>
      <c r="D49" s="15">
        <v>8</v>
      </c>
      <c r="E49" s="15">
        <f t="shared" si="0"/>
        <v>19</v>
      </c>
    </row>
    <row r="50" spans="1:5" ht="16.5" customHeight="1">
      <c r="A50" s="125" t="s">
        <v>159</v>
      </c>
      <c r="B50" s="126"/>
      <c r="C50" s="15">
        <v>5</v>
      </c>
      <c r="D50" s="15">
        <v>9</v>
      </c>
      <c r="E50" s="15">
        <f t="shared" si="0"/>
        <v>14</v>
      </c>
    </row>
    <row r="51" spans="1:5" ht="16.5" customHeight="1">
      <c r="A51" s="125" t="s">
        <v>160</v>
      </c>
      <c r="B51" s="126"/>
      <c r="C51" s="15">
        <v>7</v>
      </c>
      <c r="D51" s="15">
        <v>16</v>
      </c>
      <c r="E51" s="15">
        <f t="shared" si="0"/>
        <v>23</v>
      </c>
    </row>
    <row r="52" spans="1:5" ht="16.5" customHeight="1">
      <c r="A52" s="125" t="s">
        <v>161</v>
      </c>
      <c r="B52" s="126"/>
      <c r="C52" s="15">
        <v>11</v>
      </c>
      <c r="D52" s="15">
        <v>21</v>
      </c>
      <c r="E52" s="15">
        <f t="shared" si="0"/>
        <v>32</v>
      </c>
    </row>
    <row r="53" spans="1:5" ht="16.5" customHeight="1">
      <c r="A53" s="125" t="s">
        <v>162</v>
      </c>
      <c r="B53" s="126"/>
      <c r="C53" s="15">
        <v>18</v>
      </c>
      <c r="D53" s="15">
        <v>16</v>
      </c>
      <c r="E53" s="15">
        <f t="shared" si="0"/>
        <v>34</v>
      </c>
    </row>
    <row r="54" spans="1:5" ht="16.5" customHeight="1">
      <c r="A54" s="125" t="s">
        <v>163</v>
      </c>
      <c r="B54" s="126"/>
      <c r="C54" s="15">
        <v>21</v>
      </c>
      <c r="D54" s="15">
        <v>18</v>
      </c>
      <c r="E54" s="15">
        <f t="shared" si="0"/>
        <v>39</v>
      </c>
    </row>
    <row r="55" spans="1:5" ht="16.5" customHeight="1">
      <c r="A55" s="125" t="s">
        <v>164</v>
      </c>
      <c r="B55" s="126"/>
      <c r="C55" s="15">
        <v>41</v>
      </c>
      <c r="D55" s="15">
        <v>43</v>
      </c>
      <c r="E55" s="15">
        <f t="shared" si="0"/>
        <v>84</v>
      </c>
    </row>
  </sheetData>
  <mergeCells count="16"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51:B51"/>
    <mergeCell ref="A45:B45"/>
    <mergeCell ref="A14:B14"/>
    <mergeCell ref="A41:B41"/>
    <mergeCell ref="A42:B42"/>
    <mergeCell ref="A43:B43"/>
    <mergeCell ref="A44:B4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opLeftCell="A28" workbookViewId="0">
      <selection activeCell="N27" sqref="N27"/>
    </sheetView>
  </sheetViews>
  <sheetFormatPr defaultRowHeight="15" customHeight="1"/>
  <cols>
    <col min="1" max="1" width="1.375" style="33" customWidth="1"/>
    <col min="2" max="2" width="36" style="33" customWidth="1"/>
    <col min="3" max="3" width="12.5" style="33" customWidth="1"/>
    <col min="4" max="4" width="18.125" style="33" customWidth="1"/>
    <col min="5" max="5" width="15.5" style="33" customWidth="1"/>
    <col min="6" max="6" width="11" style="33" bestFit="1" customWidth="1"/>
    <col min="7" max="256" width="9" style="33"/>
    <col min="257" max="257" width="1.375" style="33" customWidth="1"/>
    <col min="258" max="258" width="36" style="33" customWidth="1"/>
    <col min="259" max="259" width="12.5" style="33" customWidth="1"/>
    <col min="260" max="260" width="18.125" style="33" customWidth="1"/>
    <col min="261" max="261" width="15.5" style="33" customWidth="1"/>
    <col min="262" max="262" width="11" style="33" bestFit="1" customWidth="1"/>
    <col min="263" max="512" width="9" style="33"/>
    <col min="513" max="513" width="1.375" style="33" customWidth="1"/>
    <col min="514" max="514" width="36" style="33" customWidth="1"/>
    <col min="515" max="515" width="12.5" style="33" customWidth="1"/>
    <col min="516" max="516" width="18.125" style="33" customWidth="1"/>
    <col min="517" max="517" width="15.5" style="33" customWidth="1"/>
    <col min="518" max="518" width="11" style="33" bestFit="1" customWidth="1"/>
    <col min="519" max="768" width="9" style="33"/>
    <col min="769" max="769" width="1.375" style="33" customWidth="1"/>
    <col min="770" max="770" width="36" style="33" customWidth="1"/>
    <col min="771" max="771" width="12.5" style="33" customWidth="1"/>
    <col min="772" max="772" width="18.125" style="33" customWidth="1"/>
    <col min="773" max="773" width="15.5" style="33" customWidth="1"/>
    <col min="774" max="774" width="11" style="33" bestFit="1" customWidth="1"/>
    <col min="775" max="1024" width="9" style="33"/>
    <col min="1025" max="1025" width="1.375" style="33" customWidth="1"/>
    <col min="1026" max="1026" width="36" style="33" customWidth="1"/>
    <col min="1027" max="1027" width="12.5" style="33" customWidth="1"/>
    <col min="1028" max="1028" width="18.125" style="33" customWidth="1"/>
    <col min="1029" max="1029" width="15.5" style="33" customWidth="1"/>
    <col min="1030" max="1030" width="11" style="33" bestFit="1" customWidth="1"/>
    <col min="1031" max="1280" width="9" style="33"/>
    <col min="1281" max="1281" width="1.375" style="33" customWidth="1"/>
    <col min="1282" max="1282" width="36" style="33" customWidth="1"/>
    <col min="1283" max="1283" width="12.5" style="33" customWidth="1"/>
    <col min="1284" max="1284" width="18.125" style="33" customWidth="1"/>
    <col min="1285" max="1285" width="15.5" style="33" customWidth="1"/>
    <col min="1286" max="1286" width="11" style="33" bestFit="1" customWidth="1"/>
    <col min="1287" max="1536" width="9" style="33"/>
    <col min="1537" max="1537" width="1.375" style="33" customWidth="1"/>
    <col min="1538" max="1538" width="36" style="33" customWidth="1"/>
    <col min="1539" max="1539" width="12.5" style="33" customWidth="1"/>
    <col min="1540" max="1540" width="18.125" style="33" customWidth="1"/>
    <col min="1541" max="1541" width="15.5" style="33" customWidth="1"/>
    <col min="1542" max="1542" width="11" style="33" bestFit="1" customWidth="1"/>
    <col min="1543" max="1792" width="9" style="33"/>
    <col min="1793" max="1793" width="1.375" style="33" customWidth="1"/>
    <col min="1794" max="1794" width="36" style="33" customWidth="1"/>
    <col min="1795" max="1795" width="12.5" style="33" customWidth="1"/>
    <col min="1796" max="1796" width="18.125" style="33" customWidth="1"/>
    <col min="1797" max="1797" width="15.5" style="33" customWidth="1"/>
    <col min="1798" max="1798" width="11" style="33" bestFit="1" customWidth="1"/>
    <col min="1799" max="2048" width="9" style="33"/>
    <col min="2049" max="2049" width="1.375" style="33" customWidth="1"/>
    <col min="2050" max="2050" width="36" style="33" customWidth="1"/>
    <col min="2051" max="2051" width="12.5" style="33" customWidth="1"/>
    <col min="2052" max="2052" width="18.125" style="33" customWidth="1"/>
    <col min="2053" max="2053" width="15.5" style="33" customWidth="1"/>
    <col min="2054" max="2054" width="11" style="33" bestFit="1" customWidth="1"/>
    <col min="2055" max="2304" width="9" style="33"/>
    <col min="2305" max="2305" width="1.375" style="33" customWidth="1"/>
    <col min="2306" max="2306" width="36" style="33" customWidth="1"/>
    <col min="2307" max="2307" width="12.5" style="33" customWidth="1"/>
    <col min="2308" max="2308" width="18.125" style="33" customWidth="1"/>
    <col min="2309" max="2309" width="15.5" style="33" customWidth="1"/>
    <col min="2310" max="2310" width="11" style="33" bestFit="1" customWidth="1"/>
    <col min="2311" max="2560" width="9" style="33"/>
    <col min="2561" max="2561" width="1.375" style="33" customWidth="1"/>
    <col min="2562" max="2562" width="36" style="33" customWidth="1"/>
    <col min="2563" max="2563" width="12.5" style="33" customWidth="1"/>
    <col min="2564" max="2564" width="18.125" style="33" customWidth="1"/>
    <col min="2565" max="2565" width="15.5" style="33" customWidth="1"/>
    <col min="2566" max="2566" width="11" style="33" bestFit="1" customWidth="1"/>
    <col min="2567" max="2816" width="9" style="33"/>
    <col min="2817" max="2817" width="1.375" style="33" customWidth="1"/>
    <col min="2818" max="2818" width="36" style="33" customWidth="1"/>
    <col min="2819" max="2819" width="12.5" style="33" customWidth="1"/>
    <col min="2820" max="2820" width="18.125" style="33" customWidth="1"/>
    <col min="2821" max="2821" width="15.5" style="33" customWidth="1"/>
    <col min="2822" max="2822" width="11" style="33" bestFit="1" customWidth="1"/>
    <col min="2823" max="3072" width="9" style="33"/>
    <col min="3073" max="3073" width="1.375" style="33" customWidth="1"/>
    <col min="3074" max="3074" width="36" style="33" customWidth="1"/>
    <col min="3075" max="3075" width="12.5" style="33" customWidth="1"/>
    <col min="3076" max="3076" width="18.125" style="33" customWidth="1"/>
    <col min="3077" max="3077" width="15.5" style="33" customWidth="1"/>
    <col min="3078" max="3078" width="11" style="33" bestFit="1" customWidth="1"/>
    <col min="3079" max="3328" width="9" style="33"/>
    <col min="3329" max="3329" width="1.375" style="33" customWidth="1"/>
    <col min="3330" max="3330" width="36" style="33" customWidth="1"/>
    <col min="3331" max="3331" width="12.5" style="33" customWidth="1"/>
    <col min="3332" max="3332" width="18.125" style="33" customWidth="1"/>
    <col min="3333" max="3333" width="15.5" style="33" customWidth="1"/>
    <col min="3334" max="3334" width="11" style="33" bestFit="1" customWidth="1"/>
    <col min="3335" max="3584" width="9" style="33"/>
    <col min="3585" max="3585" width="1.375" style="33" customWidth="1"/>
    <col min="3586" max="3586" width="36" style="33" customWidth="1"/>
    <col min="3587" max="3587" width="12.5" style="33" customWidth="1"/>
    <col min="3588" max="3588" width="18.125" style="33" customWidth="1"/>
    <col min="3589" max="3589" width="15.5" style="33" customWidth="1"/>
    <col min="3590" max="3590" width="11" style="33" bestFit="1" customWidth="1"/>
    <col min="3591" max="3840" width="9" style="33"/>
    <col min="3841" max="3841" width="1.375" style="33" customWidth="1"/>
    <col min="3842" max="3842" width="36" style="33" customWidth="1"/>
    <col min="3843" max="3843" width="12.5" style="33" customWidth="1"/>
    <col min="3844" max="3844" width="18.125" style="33" customWidth="1"/>
    <col min="3845" max="3845" width="15.5" style="33" customWidth="1"/>
    <col min="3846" max="3846" width="11" style="33" bestFit="1" customWidth="1"/>
    <col min="3847" max="4096" width="9" style="33"/>
    <col min="4097" max="4097" width="1.375" style="33" customWidth="1"/>
    <col min="4098" max="4098" width="36" style="33" customWidth="1"/>
    <col min="4099" max="4099" width="12.5" style="33" customWidth="1"/>
    <col min="4100" max="4100" width="18.125" style="33" customWidth="1"/>
    <col min="4101" max="4101" width="15.5" style="33" customWidth="1"/>
    <col min="4102" max="4102" width="11" style="33" bestFit="1" customWidth="1"/>
    <col min="4103" max="4352" width="9" style="33"/>
    <col min="4353" max="4353" width="1.375" style="33" customWidth="1"/>
    <col min="4354" max="4354" width="36" style="33" customWidth="1"/>
    <col min="4355" max="4355" width="12.5" style="33" customWidth="1"/>
    <col min="4356" max="4356" width="18.125" style="33" customWidth="1"/>
    <col min="4357" max="4357" width="15.5" style="33" customWidth="1"/>
    <col min="4358" max="4358" width="11" style="33" bestFit="1" customWidth="1"/>
    <col min="4359" max="4608" width="9" style="33"/>
    <col min="4609" max="4609" width="1.375" style="33" customWidth="1"/>
    <col min="4610" max="4610" width="36" style="33" customWidth="1"/>
    <col min="4611" max="4611" width="12.5" style="33" customWidth="1"/>
    <col min="4612" max="4612" width="18.125" style="33" customWidth="1"/>
    <col min="4613" max="4613" width="15.5" style="33" customWidth="1"/>
    <col min="4614" max="4614" width="11" style="33" bestFit="1" customWidth="1"/>
    <col min="4615" max="4864" width="9" style="33"/>
    <col min="4865" max="4865" width="1.375" style="33" customWidth="1"/>
    <col min="4866" max="4866" width="36" style="33" customWidth="1"/>
    <col min="4867" max="4867" width="12.5" style="33" customWidth="1"/>
    <col min="4868" max="4868" width="18.125" style="33" customWidth="1"/>
    <col min="4869" max="4869" width="15.5" style="33" customWidth="1"/>
    <col min="4870" max="4870" width="11" style="33" bestFit="1" customWidth="1"/>
    <col min="4871" max="5120" width="9" style="33"/>
    <col min="5121" max="5121" width="1.375" style="33" customWidth="1"/>
    <col min="5122" max="5122" width="36" style="33" customWidth="1"/>
    <col min="5123" max="5123" width="12.5" style="33" customWidth="1"/>
    <col min="5124" max="5124" width="18.125" style="33" customWidth="1"/>
    <col min="5125" max="5125" width="15.5" style="33" customWidth="1"/>
    <col min="5126" max="5126" width="11" style="33" bestFit="1" customWidth="1"/>
    <col min="5127" max="5376" width="9" style="33"/>
    <col min="5377" max="5377" width="1.375" style="33" customWidth="1"/>
    <col min="5378" max="5378" width="36" style="33" customWidth="1"/>
    <col min="5379" max="5379" width="12.5" style="33" customWidth="1"/>
    <col min="5380" max="5380" width="18.125" style="33" customWidth="1"/>
    <col min="5381" max="5381" width="15.5" style="33" customWidth="1"/>
    <col min="5382" max="5382" width="11" style="33" bestFit="1" customWidth="1"/>
    <col min="5383" max="5632" width="9" style="33"/>
    <col min="5633" max="5633" width="1.375" style="33" customWidth="1"/>
    <col min="5634" max="5634" width="36" style="33" customWidth="1"/>
    <col min="5635" max="5635" width="12.5" style="33" customWidth="1"/>
    <col min="5636" max="5636" width="18.125" style="33" customWidth="1"/>
    <col min="5637" max="5637" width="15.5" style="33" customWidth="1"/>
    <col min="5638" max="5638" width="11" style="33" bestFit="1" customWidth="1"/>
    <col min="5639" max="5888" width="9" style="33"/>
    <col min="5889" max="5889" width="1.375" style="33" customWidth="1"/>
    <col min="5890" max="5890" width="36" style="33" customWidth="1"/>
    <col min="5891" max="5891" width="12.5" style="33" customWidth="1"/>
    <col min="5892" max="5892" width="18.125" style="33" customWidth="1"/>
    <col min="5893" max="5893" width="15.5" style="33" customWidth="1"/>
    <col min="5894" max="5894" width="11" style="33" bestFit="1" customWidth="1"/>
    <col min="5895" max="6144" width="9" style="33"/>
    <col min="6145" max="6145" width="1.375" style="33" customWidth="1"/>
    <col min="6146" max="6146" width="36" style="33" customWidth="1"/>
    <col min="6147" max="6147" width="12.5" style="33" customWidth="1"/>
    <col min="6148" max="6148" width="18.125" style="33" customWidth="1"/>
    <col min="6149" max="6149" width="15.5" style="33" customWidth="1"/>
    <col min="6150" max="6150" width="11" style="33" bestFit="1" customWidth="1"/>
    <col min="6151" max="6400" width="9" style="33"/>
    <col min="6401" max="6401" width="1.375" style="33" customWidth="1"/>
    <col min="6402" max="6402" width="36" style="33" customWidth="1"/>
    <col min="6403" max="6403" width="12.5" style="33" customWidth="1"/>
    <col min="6404" max="6404" width="18.125" style="33" customWidth="1"/>
    <col min="6405" max="6405" width="15.5" style="33" customWidth="1"/>
    <col min="6406" max="6406" width="11" style="33" bestFit="1" customWidth="1"/>
    <col min="6407" max="6656" width="9" style="33"/>
    <col min="6657" max="6657" width="1.375" style="33" customWidth="1"/>
    <col min="6658" max="6658" width="36" style="33" customWidth="1"/>
    <col min="6659" max="6659" width="12.5" style="33" customWidth="1"/>
    <col min="6660" max="6660" width="18.125" style="33" customWidth="1"/>
    <col min="6661" max="6661" width="15.5" style="33" customWidth="1"/>
    <col min="6662" max="6662" width="11" style="33" bestFit="1" customWidth="1"/>
    <col min="6663" max="6912" width="9" style="33"/>
    <col min="6913" max="6913" width="1.375" style="33" customWidth="1"/>
    <col min="6914" max="6914" width="36" style="33" customWidth="1"/>
    <col min="6915" max="6915" width="12.5" style="33" customWidth="1"/>
    <col min="6916" max="6916" width="18.125" style="33" customWidth="1"/>
    <col min="6917" max="6917" width="15.5" style="33" customWidth="1"/>
    <col min="6918" max="6918" width="11" style="33" bestFit="1" customWidth="1"/>
    <col min="6919" max="7168" width="9" style="33"/>
    <col min="7169" max="7169" width="1.375" style="33" customWidth="1"/>
    <col min="7170" max="7170" width="36" style="33" customWidth="1"/>
    <col min="7171" max="7171" width="12.5" style="33" customWidth="1"/>
    <col min="7172" max="7172" width="18.125" style="33" customWidth="1"/>
    <col min="7173" max="7173" width="15.5" style="33" customWidth="1"/>
    <col min="7174" max="7174" width="11" style="33" bestFit="1" customWidth="1"/>
    <col min="7175" max="7424" width="9" style="33"/>
    <col min="7425" max="7425" width="1.375" style="33" customWidth="1"/>
    <col min="7426" max="7426" width="36" style="33" customWidth="1"/>
    <col min="7427" max="7427" width="12.5" style="33" customWidth="1"/>
    <col min="7428" max="7428" width="18.125" style="33" customWidth="1"/>
    <col min="7429" max="7429" width="15.5" style="33" customWidth="1"/>
    <col min="7430" max="7430" width="11" style="33" bestFit="1" customWidth="1"/>
    <col min="7431" max="7680" width="9" style="33"/>
    <col min="7681" max="7681" width="1.375" style="33" customWidth="1"/>
    <col min="7682" max="7682" width="36" style="33" customWidth="1"/>
    <col min="7683" max="7683" width="12.5" style="33" customWidth="1"/>
    <col min="7684" max="7684" width="18.125" style="33" customWidth="1"/>
    <col min="7685" max="7685" width="15.5" style="33" customWidth="1"/>
    <col min="7686" max="7686" width="11" style="33" bestFit="1" customWidth="1"/>
    <col min="7687" max="7936" width="9" style="33"/>
    <col min="7937" max="7937" width="1.375" style="33" customWidth="1"/>
    <col min="7938" max="7938" width="36" style="33" customWidth="1"/>
    <col min="7939" max="7939" width="12.5" style="33" customWidth="1"/>
    <col min="7940" max="7940" width="18.125" style="33" customWidth="1"/>
    <col min="7941" max="7941" width="15.5" style="33" customWidth="1"/>
    <col min="7942" max="7942" width="11" style="33" bestFit="1" customWidth="1"/>
    <col min="7943" max="8192" width="9" style="33"/>
    <col min="8193" max="8193" width="1.375" style="33" customWidth="1"/>
    <col min="8194" max="8194" width="36" style="33" customWidth="1"/>
    <col min="8195" max="8195" width="12.5" style="33" customWidth="1"/>
    <col min="8196" max="8196" width="18.125" style="33" customWidth="1"/>
    <col min="8197" max="8197" width="15.5" style="33" customWidth="1"/>
    <col min="8198" max="8198" width="11" style="33" bestFit="1" customWidth="1"/>
    <col min="8199" max="8448" width="9" style="33"/>
    <col min="8449" max="8449" width="1.375" style="33" customWidth="1"/>
    <col min="8450" max="8450" width="36" style="33" customWidth="1"/>
    <col min="8451" max="8451" width="12.5" style="33" customWidth="1"/>
    <col min="8452" max="8452" width="18.125" style="33" customWidth="1"/>
    <col min="8453" max="8453" width="15.5" style="33" customWidth="1"/>
    <col min="8454" max="8454" width="11" style="33" bestFit="1" customWidth="1"/>
    <col min="8455" max="8704" width="9" style="33"/>
    <col min="8705" max="8705" width="1.375" style="33" customWidth="1"/>
    <col min="8706" max="8706" width="36" style="33" customWidth="1"/>
    <col min="8707" max="8707" width="12.5" style="33" customWidth="1"/>
    <col min="8708" max="8708" width="18.125" style="33" customWidth="1"/>
    <col min="8709" max="8709" width="15.5" style="33" customWidth="1"/>
    <col min="8710" max="8710" width="11" style="33" bestFit="1" customWidth="1"/>
    <col min="8711" max="8960" width="9" style="33"/>
    <col min="8961" max="8961" width="1.375" style="33" customWidth="1"/>
    <col min="8962" max="8962" width="36" style="33" customWidth="1"/>
    <col min="8963" max="8963" width="12.5" style="33" customWidth="1"/>
    <col min="8964" max="8964" width="18.125" style="33" customWidth="1"/>
    <col min="8965" max="8965" width="15.5" style="33" customWidth="1"/>
    <col min="8966" max="8966" width="11" style="33" bestFit="1" customWidth="1"/>
    <col min="8967" max="9216" width="9" style="33"/>
    <col min="9217" max="9217" width="1.375" style="33" customWidth="1"/>
    <col min="9218" max="9218" width="36" style="33" customWidth="1"/>
    <col min="9219" max="9219" width="12.5" style="33" customWidth="1"/>
    <col min="9220" max="9220" width="18.125" style="33" customWidth="1"/>
    <col min="9221" max="9221" width="15.5" style="33" customWidth="1"/>
    <col min="9222" max="9222" width="11" style="33" bestFit="1" customWidth="1"/>
    <col min="9223" max="9472" width="9" style="33"/>
    <col min="9473" max="9473" width="1.375" style="33" customWidth="1"/>
    <col min="9474" max="9474" width="36" style="33" customWidth="1"/>
    <col min="9475" max="9475" width="12.5" style="33" customWidth="1"/>
    <col min="9476" max="9476" width="18.125" style="33" customWidth="1"/>
    <col min="9477" max="9477" width="15.5" style="33" customWidth="1"/>
    <col min="9478" max="9478" width="11" style="33" bestFit="1" customWidth="1"/>
    <col min="9479" max="9728" width="9" style="33"/>
    <col min="9729" max="9729" width="1.375" style="33" customWidth="1"/>
    <col min="9730" max="9730" width="36" style="33" customWidth="1"/>
    <col min="9731" max="9731" width="12.5" style="33" customWidth="1"/>
    <col min="9732" max="9732" width="18.125" style="33" customWidth="1"/>
    <col min="9733" max="9733" width="15.5" style="33" customWidth="1"/>
    <col min="9734" max="9734" width="11" style="33" bestFit="1" customWidth="1"/>
    <col min="9735" max="9984" width="9" style="33"/>
    <col min="9985" max="9985" width="1.375" style="33" customWidth="1"/>
    <col min="9986" max="9986" width="36" style="33" customWidth="1"/>
    <col min="9987" max="9987" width="12.5" style="33" customWidth="1"/>
    <col min="9988" max="9988" width="18.125" style="33" customWidth="1"/>
    <col min="9989" max="9989" width="15.5" style="33" customWidth="1"/>
    <col min="9990" max="9990" width="11" style="33" bestFit="1" customWidth="1"/>
    <col min="9991" max="10240" width="9" style="33"/>
    <col min="10241" max="10241" width="1.375" style="33" customWidth="1"/>
    <col min="10242" max="10242" width="36" style="33" customWidth="1"/>
    <col min="10243" max="10243" width="12.5" style="33" customWidth="1"/>
    <col min="10244" max="10244" width="18.125" style="33" customWidth="1"/>
    <col min="10245" max="10245" width="15.5" style="33" customWidth="1"/>
    <col min="10246" max="10246" width="11" style="33" bestFit="1" customWidth="1"/>
    <col min="10247" max="10496" width="9" style="33"/>
    <col min="10497" max="10497" width="1.375" style="33" customWidth="1"/>
    <col min="10498" max="10498" width="36" style="33" customWidth="1"/>
    <col min="10499" max="10499" width="12.5" style="33" customWidth="1"/>
    <col min="10500" max="10500" width="18.125" style="33" customWidth="1"/>
    <col min="10501" max="10501" width="15.5" style="33" customWidth="1"/>
    <col min="10502" max="10502" width="11" style="33" bestFit="1" customWidth="1"/>
    <col min="10503" max="10752" width="9" style="33"/>
    <col min="10753" max="10753" width="1.375" style="33" customWidth="1"/>
    <col min="10754" max="10754" width="36" style="33" customWidth="1"/>
    <col min="10755" max="10755" width="12.5" style="33" customWidth="1"/>
    <col min="10756" max="10756" width="18.125" style="33" customWidth="1"/>
    <col min="10757" max="10757" width="15.5" style="33" customWidth="1"/>
    <col min="10758" max="10758" width="11" style="33" bestFit="1" customWidth="1"/>
    <col min="10759" max="11008" width="9" style="33"/>
    <col min="11009" max="11009" width="1.375" style="33" customWidth="1"/>
    <col min="11010" max="11010" width="36" style="33" customWidth="1"/>
    <col min="11011" max="11011" width="12.5" style="33" customWidth="1"/>
    <col min="11012" max="11012" width="18.125" style="33" customWidth="1"/>
    <col min="11013" max="11013" width="15.5" style="33" customWidth="1"/>
    <col min="11014" max="11014" width="11" style="33" bestFit="1" customWidth="1"/>
    <col min="11015" max="11264" width="9" style="33"/>
    <col min="11265" max="11265" width="1.375" style="33" customWidth="1"/>
    <col min="11266" max="11266" width="36" style="33" customWidth="1"/>
    <col min="11267" max="11267" width="12.5" style="33" customWidth="1"/>
    <col min="11268" max="11268" width="18.125" style="33" customWidth="1"/>
    <col min="11269" max="11269" width="15.5" style="33" customWidth="1"/>
    <col min="11270" max="11270" width="11" style="33" bestFit="1" customWidth="1"/>
    <col min="11271" max="11520" width="9" style="33"/>
    <col min="11521" max="11521" width="1.375" style="33" customWidth="1"/>
    <col min="11522" max="11522" width="36" style="33" customWidth="1"/>
    <col min="11523" max="11523" width="12.5" style="33" customWidth="1"/>
    <col min="11524" max="11524" width="18.125" style="33" customWidth="1"/>
    <col min="11525" max="11525" width="15.5" style="33" customWidth="1"/>
    <col min="11526" max="11526" width="11" style="33" bestFit="1" customWidth="1"/>
    <col min="11527" max="11776" width="9" style="33"/>
    <col min="11777" max="11777" width="1.375" style="33" customWidth="1"/>
    <col min="11778" max="11778" width="36" style="33" customWidth="1"/>
    <col min="11779" max="11779" width="12.5" style="33" customWidth="1"/>
    <col min="11780" max="11780" width="18.125" style="33" customWidth="1"/>
    <col min="11781" max="11781" width="15.5" style="33" customWidth="1"/>
    <col min="11782" max="11782" width="11" style="33" bestFit="1" customWidth="1"/>
    <col min="11783" max="12032" width="9" style="33"/>
    <col min="12033" max="12033" width="1.375" style="33" customWidth="1"/>
    <col min="12034" max="12034" width="36" style="33" customWidth="1"/>
    <col min="12035" max="12035" width="12.5" style="33" customWidth="1"/>
    <col min="12036" max="12036" width="18.125" style="33" customWidth="1"/>
    <col min="12037" max="12037" width="15.5" style="33" customWidth="1"/>
    <col min="12038" max="12038" width="11" style="33" bestFit="1" customWidth="1"/>
    <col min="12039" max="12288" width="9" style="33"/>
    <col min="12289" max="12289" width="1.375" style="33" customWidth="1"/>
    <col min="12290" max="12290" width="36" style="33" customWidth="1"/>
    <col min="12291" max="12291" width="12.5" style="33" customWidth="1"/>
    <col min="12292" max="12292" width="18.125" style="33" customWidth="1"/>
    <col min="12293" max="12293" width="15.5" style="33" customWidth="1"/>
    <col min="12294" max="12294" width="11" style="33" bestFit="1" customWidth="1"/>
    <col min="12295" max="12544" width="9" style="33"/>
    <col min="12545" max="12545" width="1.375" style="33" customWidth="1"/>
    <col min="12546" max="12546" width="36" style="33" customWidth="1"/>
    <col min="12547" max="12547" width="12.5" style="33" customWidth="1"/>
    <col min="12548" max="12548" width="18.125" style="33" customWidth="1"/>
    <col min="12549" max="12549" width="15.5" style="33" customWidth="1"/>
    <col min="12550" max="12550" width="11" style="33" bestFit="1" customWidth="1"/>
    <col min="12551" max="12800" width="9" style="33"/>
    <col min="12801" max="12801" width="1.375" style="33" customWidth="1"/>
    <col min="12802" max="12802" width="36" style="33" customWidth="1"/>
    <col min="12803" max="12803" width="12.5" style="33" customWidth="1"/>
    <col min="12804" max="12804" width="18.125" style="33" customWidth="1"/>
    <col min="12805" max="12805" width="15.5" style="33" customWidth="1"/>
    <col min="12806" max="12806" width="11" style="33" bestFit="1" customWidth="1"/>
    <col min="12807" max="13056" width="9" style="33"/>
    <col min="13057" max="13057" width="1.375" style="33" customWidth="1"/>
    <col min="13058" max="13058" width="36" style="33" customWidth="1"/>
    <col min="13059" max="13059" width="12.5" style="33" customWidth="1"/>
    <col min="13060" max="13060" width="18.125" style="33" customWidth="1"/>
    <col min="13061" max="13061" width="15.5" style="33" customWidth="1"/>
    <col min="13062" max="13062" width="11" style="33" bestFit="1" customWidth="1"/>
    <col min="13063" max="13312" width="9" style="33"/>
    <col min="13313" max="13313" width="1.375" style="33" customWidth="1"/>
    <col min="13314" max="13314" width="36" style="33" customWidth="1"/>
    <col min="13315" max="13315" width="12.5" style="33" customWidth="1"/>
    <col min="13316" max="13316" width="18.125" style="33" customWidth="1"/>
    <col min="13317" max="13317" width="15.5" style="33" customWidth="1"/>
    <col min="13318" max="13318" width="11" style="33" bestFit="1" customWidth="1"/>
    <col min="13319" max="13568" width="9" style="33"/>
    <col min="13569" max="13569" width="1.375" style="33" customWidth="1"/>
    <col min="13570" max="13570" width="36" style="33" customWidth="1"/>
    <col min="13571" max="13571" width="12.5" style="33" customWidth="1"/>
    <col min="13572" max="13572" width="18.125" style="33" customWidth="1"/>
    <col min="13573" max="13573" width="15.5" style="33" customWidth="1"/>
    <col min="13574" max="13574" width="11" style="33" bestFit="1" customWidth="1"/>
    <col min="13575" max="13824" width="9" style="33"/>
    <col min="13825" max="13825" width="1.375" style="33" customWidth="1"/>
    <col min="13826" max="13826" width="36" style="33" customWidth="1"/>
    <col min="13827" max="13827" width="12.5" style="33" customWidth="1"/>
    <col min="13828" max="13828" width="18.125" style="33" customWidth="1"/>
    <col min="13829" max="13829" width="15.5" style="33" customWidth="1"/>
    <col min="13830" max="13830" width="11" style="33" bestFit="1" customWidth="1"/>
    <col min="13831" max="14080" width="9" style="33"/>
    <col min="14081" max="14081" width="1.375" style="33" customWidth="1"/>
    <col min="14082" max="14082" width="36" style="33" customWidth="1"/>
    <col min="14083" max="14083" width="12.5" style="33" customWidth="1"/>
    <col min="14084" max="14084" width="18.125" style="33" customWidth="1"/>
    <col min="14085" max="14085" width="15.5" style="33" customWidth="1"/>
    <col min="14086" max="14086" width="11" style="33" bestFit="1" customWidth="1"/>
    <col min="14087" max="14336" width="9" style="33"/>
    <col min="14337" max="14337" width="1.375" style="33" customWidth="1"/>
    <col min="14338" max="14338" width="36" style="33" customWidth="1"/>
    <col min="14339" max="14339" width="12.5" style="33" customWidth="1"/>
    <col min="14340" max="14340" width="18.125" style="33" customWidth="1"/>
    <col min="14341" max="14341" width="15.5" style="33" customWidth="1"/>
    <col min="14342" max="14342" width="11" style="33" bestFit="1" customWidth="1"/>
    <col min="14343" max="14592" width="9" style="33"/>
    <col min="14593" max="14593" width="1.375" style="33" customWidth="1"/>
    <col min="14594" max="14594" width="36" style="33" customWidth="1"/>
    <col min="14595" max="14595" width="12.5" style="33" customWidth="1"/>
    <col min="14596" max="14596" width="18.125" style="33" customWidth="1"/>
    <col min="14597" max="14597" width="15.5" style="33" customWidth="1"/>
    <col min="14598" max="14598" width="11" style="33" bestFit="1" customWidth="1"/>
    <col min="14599" max="14848" width="9" style="33"/>
    <col min="14849" max="14849" width="1.375" style="33" customWidth="1"/>
    <col min="14850" max="14850" width="36" style="33" customWidth="1"/>
    <col min="14851" max="14851" width="12.5" style="33" customWidth="1"/>
    <col min="14852" max="14852" width="18.125" style="33" customWidth="1"/>
    <col min="14853" max="14853" width="15.5" style="33" customWidth="1"/>
    <col min="14854" max="14854" width="11" style="33" bestFit="1" customWidth="1"/>
    <col min="14855" max="15104" width="9" style="33"/>
    <col min="15105" max="15105" width="1.375" style="33" customWidth="1"/>
    <col min="15106" max="15106" width="36" style="33" customWidth="1"/>
    <col min="15107" max="15107" width="12.5" style="33" customWidth="1"/>
    <col min="15108" max="15108" width="18.125" style="33" customWidth="1"/>
    <col min="15109" max="15109" width="15.5" style="33" customWidth="1"/>
    <col min="15110" max="15110" width="11" style="33" bestFit="1" customWidth="1"/>
    <col min="15111" max="15360" width="9" style="33"/>
    <col min="15361" max="15361" width="1.375" style="33" customWidth="1"/>
    <col min="15362" max="15362" width="36" style="33" customWidth="1"/>
    <col min="15363" max="15363" width="12.5" style="33" customWidth="1"/>
    <col min="15364" max="15364" width="18.125" style="33" customWidth="1"/>
    <col min="15365" max="15365" width="15.5" style="33" customWidth="1"/>
    <col min="15366" max="15366" width="11" style="33" bestFit="1" customWidth="1"/>
    <col min="15367" max="15616" width="9" style="33"/>
    <col min="15617" max="15617" width="1.375" style="33" customWidth="1"/>
    <col min="15618" max="15618" width="36" style="33" customWidth="1"/>
    <col min="15619" max="15619" width="12.5" style="33" customWidth="1"/>
    <col min="15620" max="15620" width="18.125" style="33" customWidth="1"/>
    <col min="15621" max="15621" width="15.5" style="33" customWidth="1"/>
    <col min="15622" max="15622" width="11" style="33" bestFit="1" customWidth="1"/>
    <col min="15623" max="15872" width="9" style="33"/>
    <col min="15873" max="15873" width="1.375" style="33" customWidth="1"/>
    <col min="15874" max="15874" width="36" style="33" customWidth="1"/>
    <col min="15875" max="15875" width="12.5" style="33" customWidth="1"/>
    <col min="15876" max="15876" width="18.125" style="33" customWidth="1"/>
    <col min="15877" max="15877" width="15.5" style="33" customWidth="1"/>
    <col min="15878" max="15878" width="11" style="33" bestFit="1" customWidth="1"/>
    <col min="15879" max="16128" width="9" style="33"/>
    <col min="16129" max="16129" width="1.375" style="33" customWidth="1"/>
    <col min="16130" max="16130" width="36" style="33" customWidth="1"/>
    <col min="16131" max="16131" width="12.5" style="33" customWidth="1"/>
    <col min="16132" max="16132" width="18.125" style="33" customWidth="1"/>
    <col min="16133" max="16133" width="15.5" style="33" customWidth="1"/>
    <col min="16134" max="16134" width="11" style="33" bestFit="1" customWidth="1"/>
    <col min="16135" max="16384" width="9" style="33"/>
  </cols>
  <sheetData>
    <row r="1" spans="1:4" ht="13.5">
      <c r="A1" s="129" t="s">
        <v>166</v>
      </c>
      <c r="B1" s="129"/>
      <c r="C1" s="129"/>
      <c r="D1" s="129"/>
    </row>
    <row r="2" spans="1:4" s="34" customFormat="1" ht="13.5" customHeight="1">
      <c r="B2" s="73"/>
      <c r="C2" s="74"/>
      <c r="D2" s="75" t="s">
        <v>167</v>
      </c>
    </row>
    <row r="3" spans="1:4" s="34" customFormat="1" ht="13.5" customHeight="1">
      <c r="B3" s="130" t="s">
        <v>168</v>
      </c>
      <c r="C3" s="35" t="s">
        <v>169</v>
      </c>
      <c r="D3" s="36">
        <v>11</v>
      </c>
    </row>
    <row r="4" spans="1:4" s="34" customFormat="1" ht="13.5" customHeight="1">
      <c r="B4" s="131"/>
      <c r="C4" s="35" t="s">
        <v>170</v>
      </c>
      <c r="D4" s="36">
        <v>0</v>
      </c>
    </row>
    <row r="5" spans="1:4" s="34" customFormat="1" ht="13.5" customHeight="1">
      <c r="B5" s="37" t="s">
        <v>171</v>
      </c>
      <c r="C5" s="35" t="s">
        <v>172</v>
      </c>
      <c r="D5" s="36">
        <v>35</v>
      </c>
    </row>
    <row r="6" spans="1:4" s="34" customFormat="1" ht="13.5" customHeight="1">
      <c r="B6" s="37"/>
      <c r="C6" s="35" t="s">
        <v>173</v>
      </c>
      <c r="D6" s="36">
        <v>1</v>
      </c>
    </row>
    <row r="7" spans="1:4" s="34" customFormat="1" ht="13.5" customHeight="1">
      <c r="B7" s="132" t="s">
        <v>174</v>
      </c>
      <c r="C7" s="133"/>
      <c r="D7" s="36">
        <v>5</v>
      </c>
    </row>
    <row r="8" spans="1:4" s="34" customFormat="1" ht="13.5" customHeight="1">
      <c r="B8" s="37" t="s">
        <v>175</v>
      </c>
      <c r="C8" s="38"/>
      <c r="D8" s="36">
        <v>81</v>
      </c>
    </row>
    <row r="9" spans="1:4" s="34" customFormat="1" ht="13.5" customHeight="1">
      <c r="B9" s="37" t="s">
        <v>176</v>
      </c>
      <c r="C9" s="38"/>
      <c r="D9" s="36">
        <v>3</v>
      </c>
    </row>
    <row r="10" spans="1:4" s="34" customFormat="1" ht="13.5" customHeight="1">
      <c r="B10" s="37" t="s">
        <v>177</v>
      </c>
      <c r="C10" s="38"/>
      <c r="D10" s="36">
        <v>11</v>
      </c>
    </row>
    <row r="11" spans="1:4" s="34" customFormat="1" ht="13.5" customHeight="1">
      <c r="B11" s="37" t="s">
        <v>178</v>
      </c>
      <c r="C11" s="38"/>
      <c r="D11" s="36">
        <v>5</v>
      </c>
    </row>
    <row r="12" spans="1:4" s="34" customFormat="1" ht="13.5" customHeight="1">
      <c r="B12" s="37" t="s">
        <v>179</v>
      </c>
      <c r="C12" s="38"/>
      <c r="D12" s="36">
        <v>96</v>
      </c>
    </row>
    <row r="13" spans="1:4" s="34" customFormat="1" ht="13.5" customHeight="1">
      <c r="B13" s="37" t="s">
        <v>180</v>
      </c>
      <c r="C13" s="38"/>
      <c r="D13" s="36">
        <v>162</v>
      </c>
    </row>
    <row r="14" spans="1:4" s="34" customFormat="1" ht="13.5" customHeight="1">
      <c r="B14" s="37" t="s">
        <v>181</v>
      </c>
      <c r="C14" s="38"/>
      <c r="D14" s="36">
        <v>120</v>
      </c>
    </row>
    <row r="15" spans="1:4" s="34" customFormat="1" ht="13.5" customHeight="1">
      <c r="B15" s="37" t="s">
        <v>182</v>
      </c>
      <c r="C15" s="38"/>
      <c r="D15" s="36">
        <v>4</v>
      </c>
    </row>
    <row r="16" spans="1:4" s="34" customFormat="1" ht="13.5" customHeight="1">
      <c r="B16" s="37" t="s">
        <v>183</v>
      </c>
      <c r="C16" s="38"/>
      <c r="D16" s="36">
        <v>32</v>
      </c>
    </row>
    <row r="17" spans="2:4" s="34" customFormat="1" ht="13.5" customHeight="1">
      <c r="B17" s="37" t="s">
        <v>184</v>
      </c>
      <c r="C17" s="38"/>
      <c r="D17" s="36">
        <v>38</v>
      </c>
    </row>
    <row r="18" spans="2:4" s="34" customFormat="1" ht="13.5" customHeight="1">
      <c r="B18" s="134" t="s">
        <v>185</v>
      </c>
      <c r="C18" s="35" t="s">
        <v>186</v>
      </c>
      <c r="D18" s="36">
        <v>24</v>
      </c>
    </row>
    <row r="19" spans="2:4" s="34" customFormat="1" ht="13.5" customHeight="1">
      <c r="B19" s="135"/>
      <c r="C19" s="35" t="s">
        <v>187</v>
      </c>
      <c r="D19" s="36">
        <v>5</v>
      </c>
    </row>
    <row r="20" spans="2:4" s="34" customFormat="1" ht="13.5" customHeight="1">
      <c r="B20" s="135"/>
      <c r="C20" s="39" t="s">
        <v>188</v>
      </c>
      <c r="D20" s="40">
        <v>8</v>
      </c>
    </row>
    <row r="21" spans="2:4" s="34" customFormat="1" ht="13.5" customHeight="1">
      <c r="B21" s="136"/>
      <c r="C21" s="41" t="s">
        <v>189</v>
      </c>
      <c r="D21" s="42">
        <v>18</v>
      </c>
    </row>
    <row r="22" spans="2:4" s="34" customFormat="1" ht="9"/>
  </sheetData>
  <mergeCells count="4">
    <mergeCell ref="A1:D1"/>
    <mergeCell ref="B3:B4"/>
    <mergeCell ref="B7:C7"/>
    <mergeCell ref="B18:B21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9" workbookViewId="0">
      <selection activeCell="A25" sqref="A25:P25"/>
    </sheetView>
  </sheetViews>
  <sheetFormatPr defaultRowHeight="13.5"/>
  <cols>
    <col min="1" max="1" width="6" style="14" customWidth="1"/>
    <col min="2" max="2" width="14.875" style="14" hidden="1" customWidth="1"/>
    <col min="3" max="3" width="24.125" style="14" customWidth="1"/>
    <col min="4" max="15" width="7.625" hidden="1" customWidth="1"/>
  </cols>
  <sheetData>
    <row r="1" spans="1:16" ht="20.100000000000001" customHeight="1">
      <c r="A1" s="137" t="s">
        <v>209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20.100000000000001" customHeight="1">
      <c r="A2" s="71" t="s">
        <v>210</v>
      </c>
      <c r="B2" s="71" t="s">
        <v>211</v>
      </c>
      <c r="C2" s="71" t="s">
        <v>212</v>
      </c>
      <c r="D2" s="71" t="s">
        <v>13</v>
      </c>
      <c r="E2" s="71" t="s">
        <v>14</v>
      </c>
      <c r="F2" s="71" t="s">
        <v>15</v>
      </c>
      <c r="G2" s="71" t="s">
        <v>199</v>
      </c>
      <c r="H2" s="71" t="s">
        <v>200</v>
      </c>
      <c r="I2" s="71" t="s">
        <v>201</v>
      </c>
      <c r="J2" s="71" t="s">
        <v>202</v>
      </c>
      <c r="K2" s="71" t="s">
        <v>203</v>
      </c>
      <c r="L2" s="71" t="s">
        <v>204</v>
      </c>
      <c r="M2" s="71" t="s">
        <v>205</v>
      </c>
      <c r="N2" s="71" t="s">
        <v>206</v>
      </c>
      <c r="O2" s="71" t="s">
        <v>207</v>
      </c>
      <c r="P2" s="71" t="s">
        <v>29</v>
      </c>
    </row>
    <row r="3" spans="1:16" ht="20.100000000000001" customHeight="1">
      <c r="A3" s="15">
        <v>1</v>
      </c>
      <c r="B3" s="15" t="s">
        <v>213</v>
      </c>
      <c r="C3" s="54" t="s">
        <v>214</v>
      </c>
      <c r="D3" s="1">
        <v>1</v>
      </c>
      <c r="E3" s="1"/>
      <c r="F3" s="1">
        <v>2</v>
      </c>
      <c r="G3" s="1">
        <v>2</v>
      </c>
      <c r="H3" s="1">
        <v>4</v>
      </c>
      <c r="I3" s="1">
        <v>2</v>
      </c>
      <c r="J3" s="1"/>
      <c r="K3" s="1">
        <v>1</v>
      </c>
      <c r="L3" s="1">
        <v>3</v>
      </c>
      <c r="M3" s="1"/>
      <c r="N3" s="1"/>
      <c r="O3" s="1"/>
      <c r="P3" s="1"/>
    </row>
    <row r="4" spans="1:16" ht="20.100000000000001" customHeight="1">
      <c r="A4" s="15">
        <v>2</v>
      </c>
      <c r="B4" s="15" t="s">
        <v>215</v>
      </c>
      <c r="C4" s="54" t="s">
        <v>216</v>
      </c>
      <c r="D4" s="1">
        <v>3</v>
      </c>
      <c r="E4" s="1">
        <v>1</v>
      </c>
      <c r="F4" s="1">
        <v>2</v>
      </c>
      <c r="G4" s="1">
        <v>2</v>
      </c>
      <c r="H4" s="1">
        <v>1</v>
      </c>
      <c r="I4" s="1">
        <v>2</v>
      </c>
      <c r="J4" s="1">
        <v>7</v>
      </c>
      <c r="K4" s="1">
        <v>3</v>
      </c>
      <c r="L4" s="1">
        <v>2</v>
      </c>
      <c r="M4" s="1">
        <v>1</v>
      </c>
      <c r="N4" s="1">
        <v>1</v>
      </c>
      <c r="O4" s="1">
        <v>2</v>
      </c>
      <c r="P4" s="1">
        <f t="shared" ref="P4:P25" si="0">SUM(D4:O4)</f>
        <v>27</v>
      </c>
    </row>
    <row r="5" spans="1:16" ht="20.100000000000001" customHeight="1">
      <c r="A5" s="15">
        <v>3</v>
      </c>
      <c r="B5" s="15" t="s">
        <v>217</v>
      </c>
      <c r="C5" s="55" t="s">
        <v>218</v>
      </c>
      <c r="D5" s="1">
        <v>1</v>
      </c>
      <c r="E5" s="1">
        <v>1</v>
      </c>
      <c r="F5" s="1">
        <v>3</v>
      </c>
      <c r="G5" s="1"/>
      <c r="H5" s="1">
        <v>1</v>
      </c>
      <c r="I5" s="1"/>
      <c r="J5" s="1"/>
      <c r="K5" s="1">
        <v>3</v>
      </c>
      <c r="L5" s="1"/>
      <c r="M5" s="1">
        <v>1</v>
      </c>
      <c r="N5" s="1"/>
      <c r="O5" s="1">
        <v>2</v>
      </c>
      <c r="P5" s="1">
        <f t="shared" si="0"/>
        <v>12</v>
      </c>
    </row>
    <row r="6" spans="1:16" ht="20.100000000000001" customHeight="1">
      <c r="A6" s="15">
        <v>4</v>
      </c>
      <c r="B6" s="15" t="s">
        <v>219</v>
      </c>
      <c r="C6" s="54" t="s">
        <v>220</v>
      </c>
      <c r="D6" s="1">
        <v>2</v>
      </c>
      <c r="E6" s="1">
        <v>6</v>
      </c>
      <c r="F6" s="1">
        <v>12</v>
      </c>
      <c r="G6" s="1">
        <v>7</v>
      </c>
      <c r="H6" s="1">
        <v>9</v>
      </c>
      <c r="I6" s="1">
        <v>7</v>
      </c>
      <c r="J6" s="1">
        <v>11</v>
      </c>
      <c r="K6" s="1">
        <v>9</v>
      </c>
      <c r="L6" s="1"/>
      <c r="M6" s="1">
        <v>3</v>
      </c>
      <c r="N6" s="1">
        <v>2</v>
      </c>
      <c r="O6" s="1">
        <v>6</v>
      </c>
      <c r="P6" s="1">
        <f t="shared" si="0"/>
        <v>74</v>
      </c>
    </row>
    <row r="7" spans="1:16" ht="20.100000000000001" customHeight="1">
      <c r="A7" s="15">
        <v>5</v>
      </c>
      <c r="B7" s="15" t="s">
        <v>221</v>
      </c>
      <c r="C7" s="54" t="s">
        <v>222</v>
      </c>
      <c r="D7" s="1"/>
      <c r="E7" s="1"/>
      <c r="F7" s="1">
        <v>1</v>
      </c>
      <c r="G7" s="1">
        <v>2</v>
      </c>
      <c r="H7" s="1">
        <v>1</v>
      </c>
      <c r="I7" s="1"/>
      <c r="J7" s="1"/>
      <c r="K7" s="1">
        <v>1</v>
      </c>
      <c r="L7" s="1"/>
      <c r="M7" s="1">
        <v>1</v>
      </c>
      <c r="N7" s="1"/>
      <c r="O7" s="1">
        <v>1</v>
      </c>
      <c r="P7" s="1">
        <f t="shared" si="0"/>
        <v>7</v>
      </c>
    </row>
    <row r="8" spans="1:16" ht="20.100000000000001" customHeight="1">
      <c r="A8" s="15">
        <v>6</v>
      </c>
      <c r="B8" s="15" t="s">
        <v>223</v>
      </c>
      <c r="C8" s="54" t="s">
        <v>224</v>
      </c>
      <c r="D8" s="1"/>
      <c r="E8" s="1"/>
      <c r="F8" s="1"/>
      <c r="G8" s="1">
        <v>2</v>
      </c>
      <c r="H8" s="1">
        <v>1</v>
      </c>
      <c r="I8" s="1">
        <v>4</v>
      </c>
      <c r="J8" s="1">
        <v>2</v>
      </c>
      <c r="K8" s="1"/>
      <c r="L8" s="1">
        <v>2</v>
      </c>
      <c r="M8" s="1">
        <v>2</v>
      </c>
      <c r="N8" s="1">
        <v>1</v>
      </c>
      <c r="O8" s="1"/>
      <c r="P8" s="1">
        <f t="shared" si="0"/>
        <v>14</v>
      </c>
    </row>
    <row r="9" spans="1:16" ht="20.100000000000001" customHeight="1">
      <c r="A9" s="15">
        <v>7</v>
      </c>
      <c r="B9" s="15" t="s">
        <v>225</v>
      </c>
      <c r="C9" s="54" t="s">
        <v>226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100000000000001" customHeight="1">
      <c r="A10" s="15">
        <v>8</v>
      </c>
      <c r="B10" s="15" t="s">
        <v>227</v>
      </c>
      <c r="C10" s="54" t="s">
        <v>228</v>
      </c>
      <c r="D10" s="1"/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100000000000001" customHeight="1">
      <c r="A11" s="15">
        <v>9</v>
      </c>
      <c r="B11" s="15" t="s">
        <v>229</v>
      </c>
      <c r="C11" s="54" t="s">
        <v>230</v>
      </c>
      <c r="D11" s="1">
        <v>6</v>
      </c>
      <c r="E11" s="1">
        <v>5</v>
      </c>
      <c r="F11" s="1">
        <v>9</v>
      </c>
      <c r="G11" s="1">
        <v>7</v>
      </c>
      <c r="H11" s="1">
        <v>8</v>
      </c>
      <c r="I11" s="1">
        <v>6</v>
      </c>
      <c r="J11" s="1">
        <v>7</v>
      </c>
      <c r="K11" s="1">
        <v>8</v>
      </c>
      <c r="L11" s="1">
        <v>4</v>
      </c>
      <c r="M11" s="1">
        <v>10</v>
      </c>
      <c r="N11" s="1">
        <v>10</v>
      </c>
      <c r="O11" s="1">
        <v>7</v>
      </c>
      <c r="P11" s="1">
        <f t="shared" si="0"/>
        <v>87</v>
      </c>
    </row>
    <row r="12" spans="1:16" ht="20.100000000000001" customHeight="1">
      <c r="A12" s="15">
        <v>10</v>
      </c>
      <c r="B12" s="15" t="s">
        <v>231</v>
      </c>
      <c r="C12" s="54" t="s">
        <v>232</v>
      </c>
      <c r="D12" s="1">
        <v>19</v>
      </c>
      <c r="E12" s="1">
        <v>16</v>
      </c>
      <c r="F12" s="1">
        <v>10</v>
      </c>
      <c r="G12" s="1">
        <v>15</v>
      </c>
      <c r="H12" s="1">
        <v>14</v>
      </c>
      <c r="I12" s="1">
        <v>14</v>
      </c>
      <c r="J12" s="1">
        <v>7</v>
      </c>
      <c r="K12" s="1">
        <v>18</v>
      </c>
      <c r="L12" s="1">
        <v>11</v>
      </c>
      <c r="M12" s="1">
        <v>14</v>
      </c>
      <c r="N12" s="1">
        <v>16</v>
      </c>
      <c r="O12" s="1">
        <v>22</v>
      </c>
      <c r="P12" s="1">
        <f t="shared" si="0"/>
        <v>176</v>
      </c>
    </row>
    <row r="13" spans="1:16" ht="20.100000000000001" customHeight="1">
      <c r="A13" s="15">
        <v>11</v>
      </c>
      <c r="B13" s="15" t="s">
        <v>233</v>
      </c>
      <c r="C13" s="54" t="s">
        <v>234</v>
      </c>
      <c r="D13" s="1">
        <v>12</v>
      </c>
      <c r="E13" s="1">
        <v>11</v>
      </c>
      <c r="F13" s="1">
        <v>10</v>
      </c>
      <c r="G13" s="1">
        <v>8</v>
      </c>
      <c r="H13" s="1">
        <v>5</v>
      </c>
      <c r="I13" s="1">
        <v>4</v>
      </c>
      <c r="J13" s="1">
        <v>10</v>
      </c>
      <c r="K13" s="1">
        <v>12</v>
      </c>
      <c r="L13" s="1">
        <v>15</v>
      </c>
      <c r="M13" s="1">
        <v>10</v>
      </c>
      <c r="N13" s="1">
        <v>10</v>
      </c>
      <c r="O13" s="1">
        <v>9</v>
      </c>
      <c r="P13" s="1">
        <f t="shared" si="0"/>
        <v>116</v>
      </c>
    </row>
    <row r="14" spans="1:16" ht="20.100000000000001" customHeight="1">
      <c r="A14" s="15">
        <v>12</v>
      </c>
      <c r="B14" s="15" t="s">
        <v>235</v>
      </c>
      <c r="C14" s="56" t="s">
        <v>236</v>
      </c>
      <c r="D14" s="1"/>
      <c r="E14" s="1"/>
      <c r="F14" s="1"/>
      <c r="G14" s="1"/>
      <c r="H14" s="1">
        <v>2</v>
      </c>
      <c r="I14" s="1"/>
      <c r="J14" s="1">
        <v>1</v>
      </c>
      <c r="K14" s="1"/>
      <c r="L14" s="1">
        <v>1</v>
      </c>
      <c r="M14" s="1"/>
      <c r="N14" s="1"/>
      <c r="O14" s="1">
        <v>1</v>
      </c>
      <c r="P14" s="1">
        <f t="shared" si="0"/>
        <v>5</v>
      </c>
    </row>
    <row r="15" spans="1:16" ht="20.100000000000001" customHeight="1">
      <c r="A15" s="15">
        <v>13</v>
      </c>
      <c r="B15" s="15" t="s">
        <v>237</v>
      </c>
      <c r="C15" s="56" t="s">
        <v>236</v>
      </c>
      <c r="D15" s="1">
        <v>1</v>
      </c>
      <c r="E15" s="1">
        <v>2</v>
      </c>
      <c r="F15" s="1"/>
      <c r="G15" s="1">
        <v>1</v>
      </c>
      <c r="H15" s="1"/>
      <c r="I15" s="1"/>
      <c r="J15" s="1">
        <v>1</v>
      </c>
      <c r="K15" s="1">
        <v>4</v>
      </c>
      <c r="L15" s="1"/>
      <c r="M15" s="1"/>
      <c r="N15" s="1">
        <v>3</v>
      </c>
      <c r="O15" s="1"/>
      <c r="P15" s="1">
        <f t="shared" si="0"/>
        <v>12</v>
      </c>
    </row>
    <row r="16" spans="1:16" ht="20.100000000000001" customHeight="1">
      <c r="A16" s="15">
        <v>14</v>
      </c>
      <c r="B16" s="15" t="s">
        <v>238</v>
      </c>
      <c r="C16" s="54" t="s">
        <v>239</v>
      </c>
      <c r="D16" s="1">
        <v>1</v>
      </c>
      <c r="E16" s="1">
        <v>1</v>
      </c>
      <c r="F16" s="1">
        <v>5</v>
      </c>
      <c r="G16" s="1">
        <v>1</v>
      </c>
      <c r="H16" s="1">
        <v>5</v>
      </c>
      <c r="I16" s="1">
        <v>4</v>
      </c>
      <c r="J16" s="1">
        <v>2</v>
      </c>
      <c r="K16" s="1">
        <v>4</v>
      </c>
      <c r="L16" s="1">
        <v>2</v>
      </c>
      <c r="M16" s="1">
        <v>4</v>
      </c>
      <c r="N16" s="1">
        <v>3</v>
      </c>
      <c r="O16" s="1"/>
      <c r="P16" s="1">
        <f t="shared" si="0"/>
        <v>32</v>
      </c>
    </row>
    <row r="17" spans="1:16" ht="20.100000000000001" customHeight="1">
      <c r="A17" s="15">
        <v>15</v>
      </c>
      <c r="B17" s="15" t="s">
        <v>240</v>
      </c>
      <c r="C17" s="54" t="s">
        <v>241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0.100000000000001" customHeight="1">
      <c r="A18" s="15">
        <v>16</v>
      </c>
      <c r="B18" s="15" t="s">
        <v>242</v>
      </c>
      <c r="C18" s="54" t="s">
        <v>243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0.100000000000001" customHeight="1">
      <c r="A19" s="15">
        <v>17</v>
      </c>
      <c r="B19" s="15" t="s">
        <v>244</v>
      </c>
      <c r="C19" s="54" t="s">
        <v>245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0.100000000000001" customHeight="1">
      <c r="A20" s="15">
        <v>18</v>
      </c>
      <c r="B20" s="15" t="s">
        <v>246</v>
      </c>
      <c r="C20" s="56" t="s">
        <v>247</v>
      </c>
      <c r="D20" s="1">
        <v>9</v>
      </c>
      <c r="E20" s="1">
        <v>8</v>
      </c>
      <c r="F20" s="1">
        <v>5</v>
      </c>
      <c r="G20" s="1">
        <v>4</v>
      </c>
      <c r="H20" s="1">
        <v>6</v>
      </c>
      <c r="I20" s="1">
        <v>3</v>
      </c>
      <c r="J20" s="1">
        <v>1</v>
      </c>
      <c r="K20" s="1">
        <v>4</v>
      </c>
      <c r="L20" s="1">
        <v>1</v>
      </c>
      <c r="M20" s="1">
        <v>3</v>
      </c>
      <c r="N20" s="1">
        <v>2</v>
      </c>
      <c r="O20" s="1">
        <v>9</v>
      </c>
      <c r="P20" s="1">
        <f t="shared" si="0"/>
        <v>55</v>
      </c>
    </row>
    <row r="21" spans="1:16" ht="20.100000000000001" customHeight="1">
      <c r="A21" s="15">
        <v>19</v>
      </c>
      <c r="B21" s="15" t="s">
        <v>248</v>
      </c>
      <c r="C21" s="56" t="s">
        <v>249</v>
      </c>
      <c r="D21" s="1">
        <v>3</v>
      </c>
      <c r="E21" s="1">
        <v>5</v>
      </c>
      <c r="F21" s="1">
        <v>3</v>
      </c>
      <c r="G21" s="1">
        <v>6</v>
      </c>
      <c r="H21" s="1">
        <v>1</v>
      </c>
      <c r="I21" s="1">
        <v>1</v>
      </c>
      <c r="J21" s="1">
        <v>2</v>
      </c>
      <c r="K21" s="1">
        <v>2</v>
      </c>
      <c r="L21" s="1">
        <v>4</v>
      </c>
      <c r="M21" s="1">
        <v>2</v>
      </c>
      <c r="N21" s="1">
        <v>4</v>
      </c>
      <c r="O21" s="1">
        <v>1</v>
      </c>
      <c r="P21" s="1">
        <f t="shared" si="0"/>
        <v>34</v>
      </c>
    </row>
    <row r="22" spans="1:16" ht="20.100000000000001" customHeight="1">
      <c r="A22" s="15">
        <v>20</v>
      </c>
      <c r="B22" s="15" t="s">
        <v>250</v>
      </c>
      <c r="C22" s="54" t="s">
        <v>251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100000000000001" customHeight="1">
      <c r="A23" s="15">
        <v>21</v>
      </c>
      <c r="B23" s="15" t="s">
        <v>252</v>
      </c>
      <c r="C23" s="54" t="s">
        <v>253</v>
      </c>
      <c r="D23" s="1"/>
      <c r="E23" s="1"/>
      <c r="F23" s="1"/>
      <c r="G23" s="1">
        <v>1</v>
      </c>
      <c r="H23" s="1"/>
      <c r="I23" s="1">
        <v>2</v>
      </c>
      <c r="J23" s="1"/>
      <c r="K23" s="1">
        <v>3</v>
      </c>
      <c r="L23" s="1">
        <v>1</v>
      </c>
      <c r="M23" s="1">
        <v>1</v>
      </c>
      <c r="N23" s="1">
        <v>2</v>
      </c>
      <c r="O23" s="1"/>
      <c r="P23" s="1">
        <f t="shared" si="0"/>
        <v>10</v>
      </c>
    </row>
    <row r="24" spans="1:16" ht="20.100000000000001" customHeight="1">
      <c r="A24" s="31">
        <v>22</v>
      </c>
      <c r="B24" s="15" t="s">
        <v>254</v>
      </c>
      <c r="C24" s="54" t="s">
        <v>255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0.100000000000001" customHeight="1">
      <c r="A25" s="100" t="s">
        <v>29</v>
      </c>
      <c r="B25" s="101"/>
      <c r="C25" s="76"/>
      <c r="D25" s="63">
        <f>SUM(D3:D24)</f>
        <v>58</v>
      </c>
      <c r="E25" s="63">
        <f>SUM(E3:E24)</f>
        <v>58</v>
      </c>
      <c r="F25" s="63">
        <f>SUM(F3:F24)</f>
        <v>62</v>
      </c>
      <c r="G25" s="63">
        <f t="shared" ref="G25:O25" si="1">SUM(G3:G24)</f>
        <v>58</v>
      </c>
      <c r="H25" s="63">
        <f t="shared" si="1"/>
        <v>58</v>
      </c>
      <c r="I25" s="63">
        <f t="shared" si="1"/>
        <v>49</v>
      </c>
      <c r="J25" s="63">
        <f t="shared" si="1"/>
        <v>51</v>
      </c>
      <c r="K25" s="63">
        <f t="shared" si="1"/>
        <v>72</v>
      </c>
      <c r="L25" s="63">
        <f t="shared" si="1"/>
        <v>46</v>
      </c>
      <c r="M25" s="63">
        <f t="shared" si="1"/>
        <v>52</v>
      </c>
      <c r="N25" s="63">
        <f t="shared" si="1"/>
        <v>54</v>
      </c>
      <c r="O25" s="63">
        <f t="shared" si="1"/>
        <v>60</v>
      </c>
      <c r="P25" s="63">
        <f t="shared" si="0"/>
        <v>678</v>
      </c>
    </row>
    <row r="26" spans="1:16" ht="20.100000000000001" customHeight="1"/>
  </sheetData>
  <mergeCells count="2">
    <mergeCell ref="A1:P1"/>
    <mergeCell ref="A25:B25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"/>
  <sheetViews>
    <sheetView tabSelected="1" workbookViewId="0">
      <selection activeCell="G30" sqref="G30"/>
    </sheetView>
  </sheetViews>
  <sheetFormatPr defaultRowHeight="13.5"/>
  <cols>
    <col min="1" max="1" width="6" style="60" customWidth="1"/>
    <col min="2" max="2" width="14.875" style="60" customWidth="1"/>
    <col min="3" max="3" width="24.125" style="60" customWidth="1"/>
    <col min="4" max="15" width="7.625" customWidth="1"/>
  </cols>
  <sheetData>
    <row r="1" spans="1:16">
      <c r="B1" s="137" t="s">
        <v>256</v>
      </c>
      <c r="C1" s="137"/>
      <c r="D1" s="137"/>
    </row>
    <row r="2" spans="1:16">
      <c r="A2" s="59" t="s">
        <v>210</v>
      </c>
      <c r="B2" s="59" t="s">
        <v>257</v>
      </c>
      <c r="C2" s="59" t="s">
        <v>212</v>
      </c>
      <c r="D2" s="59" t="s">
        <v>13</v>
      </c>
      <c r="E2" s="59" t="s">
        <v>14</v>
      </c>
      <c r="F2" s="59" t="s">
        <v>15</v>
      </c>
      <c r="G2" s="59" t="s">
        <v>199</v>
      </c>
      <c r="H2" s="59" t="s">
        <v>200</v>
      </c>
      <c r="I2" s="59" t="s">
        <v>201</v>
      </c>
      <c r="J2" s="59" t="s">
        <v>202</v>
      </c>
      <c r="K2" s="59" t="s">
        <v>203</v>
      </c>
      <c r="L2" s="59" t="s">
        <v>204</v>
      </c>
      <c r="M2" s="59" t="s">
        <v>205</v>
      </c>
      <c r="N2" s="59" t="s">
        <v>206</v>
      </c>
      <c r="O2" s="59" t="s">
        <v>207</v>
      </c>
      <c r="P2" s="59" t="s">
        <v>29</v>
      </c>
    </row>
    <row r="3" spans="1:16">
      <c r="A3" s="59">
        <v>1</v>
      </c>
      <c r="B3" s="59" t="s">
        <v>258</v>
      </c>
      <c r="C3" s="54" t="s">
        <v>214</v>
      </c>
      <c r="D3" s="1">
        <v>1</v>
      </c>
      <c r="E3" s="1"/>
      <c r="F3" s="1">
        <v>2</v>
      </c>
      <c r="G3" s="1">
        <v>2</v>
      </c>
      <c r="H3" s="1">
        <v>4</v>
      </c>
      <c r="I3" s="1">
        <v>2</v>
      </c>
      <c r="J3" s="1"/>
      <c r="K3" s="1">
        <v>1</v>
      </c>
      <c r="L3" s="1">
        <v>3</v>
      </c>
      <c r="M3" s="1"/>
      <c r="N3" s="1"/>
      <c r="O3" s="1"/>
      <c r="P3" s="1"/>
    </row>
    <row r="4" spans="1:16">
      <c r="A4" s="59">
        <v>2</v>
      </c>
      <c r="B4" s="59" t="s">
        <v>259</v>
      </c>
      <c r="C4" s="54" t="s">
        <v>216</v>
      </c>
      <c r="D4" s="1">
        <v>3</v>
      </c>
      <c r="E4" s="1">
        <v>1</v>
      </c>
      <c r="F4" s="1">
        <v>2</v>
      </c>
      <c r="G4" s="1">
        <v>2</v>
      </c>
      <c r="H4" s="1">
        <v>1</v>
      </c>
      <c r="I4" s="1">
        <v>2</v>
      </c>
      <c r="J4" s="1">
        <v>7</v>
      </c>
      <c r="K4" s="1">
        <v>3</v>
      </c>
      <c r="L4" s="1">
        <v>2</v>
      </c>
      <c r="M4" s="1">
        <v>1</v>
      </c>
      <c r="N4" s="1">
        <v>1</v>
      </c>
      <c r="O4" s="1">
        <v>2</v>
      </c>
      <c r="P4" s="1">
        <f t="shared" ref="P4:P25" si="0">SUM(D4:O4)</f>
        <v>27</v>
      </c>
    </row>
    <row r="5" spans="1:16" ht="21">
      <c r="A5" s="59">
        <v>3</v>
      </c>
      <c r="B5" s="59" t="s">
        <v>260</v>
      </c>
      <c r="C5" s="55" t="s">
        <v>218</v>
      </c>
      <c r="D5" s="1">
        <v>1</v>
      </c>
      <c r="E5" s="1">
        <v>1</v>
      </c>
      <c r="F5" s="1">
        <v>3</v>
      </c>
      <c r="G5" s="1"/>
      <c r="H5" s="1">
        <v>1</v>
      </c>
      <c r="I5" s="1"/>
      <c r="J5" s="1"/>
      <c r="K5" s="1">
        <v>3</v>
      </c>
      <c r="L5" s="1"/>
      <c r="M5" s="1">
        <v>1</v>
      </c>
      <c r="N5" s="1"/>
      <c r="O5" s="1">
        <v>2</v>
      </c>
      <c r="P5" s="1">
        <f t="shared" si="0"/>
        <v>12</v>
      </c>
    </row>
    <row r="6" spans="1:16">
      <c r="A6" s="59">
        <v>4</v>
      </c>
      <c r="B6" s="59" t="s">
        <v>261</v>
      </c>
      <c r="C6" s="54" t="s">
        <v>220</v>
      </c>
      <c r="D6" s="1">
        <v>2</v>
      </c>
      <c r="E6" s="1">
        <v>6</v>
      </c>
      <c r="F6" s="1">
        <v>12</v>
      </c>
      <c r="G6" s="1">
        <v>7</v>
      </c>
      <c r="H6" s="1">
        <v>9</v>
      </c>
      <c r="I6" s="1">
        <v>7</v>
      </c>
      <c r="J6" s="1">
        <v>11</v>
      </c>
      <c r="K6" s="1">
        <v>9</v>
      </c>
      <c r="L6" s="1"/>
      <c r="M6" s="1">
        <v>3</v>
      </c>
      <c r="N6" s="1">
        <v>2</v>
      </c>
      <c r="O6" s="1">
        <v>6</v>
      </c>
      <c r="P6" s="1">
        <f t="shared" si="0"/>
        <v>74</v>
      </c>
    </row>
    <row r="7" spans="1:16">
      <c r="A7" s="59">
        <v>5</v>
      </c>
      <c r="B7" s="59" t="s">
        <v>221</v>
      </c>
      <c r="C7" s="54" t="s">
        <v>222</v>
      </c>
      <c r="D7" s="1"/>
      <c r="E7" s="1"/>
      <c r="F7" s="1">
        <v>1</v>
      </c>
      <c r="G7" s="1">
        <v>2</v>
      </c>
      <c r="H7" s="1">
        <v>1</v>
      </c>
      <c r="I7" s="1"/>
      <c r="J7" s="1"/>
      <c r="K7" s="1">
        <v>1</v>
      </c>
      <c r="L7" s="1"/>
      <c r="M7" s="1">
        <v>1</v>
      </c>
      <c r="N7" s="1"/>
      <c r="O7" s="1">
        <v>1</v>
      </c>
      <c r="P7" s="1">
        <f t="shared" si="0"/>
        <v>7</v>
      </c>
    </row>
    <row r="8" spans="1:16">
      <c r="A8" s="59">
        <v>6</v>
      </c>
      <c r="B8" s="59" t="s">
        <v>262</v>
      </c>
      <c r="C8" s="54" t="s">
        <v>224</v>
      </c>
      <c r="D8" s="1"/>
      <c r="E8" s="1"/>
      <c r="F8" s="1"/>
      <c r="G8" s="1">
        <v>2</v>
      </c>
      <c r="H8" s="1">
        <v>1</v>
      </c>
      <c r="I8" s="1">
        <v>4</v>
      </c>
      <c r="J8" s="1">
        <v>2</v>
      </c>
      <c r="K8" s="1"/>
      <c r="L8" s="1">
        <v>2</v>
      </c>
      <c r="M8" s="1">
        <v>2</v>
      </c>
      <c r="N8" s="1">
        <v>1</v>
      </c>
      <c r="O8" s="1"/>
      <c r="P8" s="1">
        <f t="shared" si="0"/>
        <v>14</v>
      </c>
    </row>
    <row r="9" spans="1:16">
      <c r="A9" s="59">
        <v>7</v>
      </c>
      <c r="B9" s="59" t="s">
        <v>225</v>
      </c>
      <c r="C9" s="54" t="s">
        <v>226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59">
        <v>8</v>
      </c>
      <c r="B10" s="59" t="s">
        <v>263</v>
      </c>
      <c r="C10" s="54" t="s">
        <v>228</v>
      </c>
      <c r="D10" s="1"/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59">
        <v>9</v>
      </c>
      <c r="B11" s="59" t="s">
        <v>229</v>
      </c>
      <c r="C11" s="54" t="s">
        <v>230</v>
      </c>
      <c r="D11" s="1">
        <v>6</v>
      </c>
      <c r="E11" s="1">
        <v>5</v>
      </c>
      <c r="F11" s="1">
        <v>9</v>
      </c>
      <c r="G11" s="1">
        <v>7</v>
      </c>
      <c r="H11" s="1">
        <v>8</v>
      </c>
      <c r="I11" s="1">
        <v>6</v>
      </c>
      <c r="J11" s="1">
        <v>7</v>
      </c>
      <c r="K11" s="1">
        <v>8</v>
      </c>
      <c r="L11" s="1">
        <v>4</v>
      </c>
      <c r="M11" s="1">
        <v>10</v>
      </c>
      <c r="N11" s="1">
        <v>10</v>
      </c>
      <c r="O11" s="1">
        <v>7</v>
      </c>
      <c r="P11" s="1">
        <f t="shared" si="0"/>
        <v>87</v>
      </c>
    </row>
    <row r="12" spans="1:16">
      <c r="A12" s="59">
        <v>10</v>
      </c>
      <c r="B12" s="59" t="s">
        <v>231</v>
      </c>
      <c r="C12" s="54" t="s">
        <v>232</v>
      </c>
      <c r="D12" s="1">
        <v>19</v>
      </c>
      <c r="E12" s="1">
        <v>16</v>
      </c>
      <c r="F12" s="1">
        <v>10</v>
      </c>
      <c r="G12" s="1">
        <v>15</v>
      </c>
      <c r="H12" s="1">
        <v>14</v>
      </c>
      <c r="I12" s="1">
        <v>14</v>
      </c>
      <c r="J12" s="1">
        <v>7</v>
      </c>
      <c r="K12" s="1">
        <v>18</v>
      </c>
      <c r="L12" s="1">
        <v>11</v>
      </c>
      <c r="M12" s="1">
        <v>14</v>
      </c>
      <c r="N12" s="1">
        <v>16</v>
      </c>
      <c r="O12" s="1">
        <v>22</v>
      </c>
      <c r="P12" s="1">
        <f t="shared" si="0"/>
        <v>176</v>
      </c>
    </row>
    <row r="13" spans="1:16">
      <c r="A13" s="59">
        <v>11</v>
      </c>
      <c r="B13" s="59" t="s">
        <v>233</v>
      </c>
      <c r="C13" s="54" t="s">
        <v>234</v>
      </c>
      <c r="D13" s="1">
        <v>12</v>
      </c>
      <c r="E13" s="1">
        <v>11</v>
      </c>
      <c r="F13" s="1">
        <v>10</v>
      </c>
      <c r="G13" s="1">
        <v>8</v>
      </c>
      <c r="H13" s="1">
        <v>5</v>
      </c>
      <c r="I13" s="1">
        <v>4</v>
      </c>
      <c r="J13" s="1">
        <v>10</v>
      </c>
      <c r="K13" s="1">
        <v>12</v>
      </c>
      <c r="L13" s="1">
        <v>15</v>
      </c>
      <c r="M13" s="1">
        <v>10</v>
      </c>
      <c r="N13" s="1">
        <v>10</v>
      </c>
      <c r="O13" s="1">
        <v>9</v>
      </c>
      <c r="P13" s="1">
        <f t="shared" si="0"/>
        <v>116</v>
      </c>
    </row>
    <row r="14" spans="1:16">
      <c r="A14" s="59">
        <v>12</v>
      </c>
      <c r="B14" s="59" t="s">
        <v>264</v>
      </c>
      <c r="C14" s="56" t="s">
        <v>236</v>
      </c>
      <c r="D14" s="1"/>
      <c r="E14" s="1"/>
      <c r="F14" s="1"/>
      <c r="G14" s="1"/>
      <c r="H14" s="1">
        <v>2</v>
      </c>
      <c r="I14" s="1"/>
      <c r="J14" s="1">
        <v>1</v>
      </c>
      <c r="K14" s="1"/>
      <c r="L14" s="1">
        <v>1</v>
      </c>
      <c r="M14" s="1"/>
      <c r="N14" s="1"/>
      <c r="O14" s="1">
        <v>1</v>
      </c>
      <c r="P14" s="1">
        <f t="shared" si="0"/>
        <v>5</v>
      </c>
    </row>
    <row r="15" spans="1:16">
      <c r="A15" s="59">
        <v>13</v>
      </c>
      <c r="B15" s="59" t="s">
        <v>237</v>
      </c>
      <c r="C15" s="56" t="s">
        <v>236</v>
      </c>
      <c r="D15" s="1">
        <v>1</v>
      </c>
      <c r="E15" s="1">
        <v>2</v>
      </c>
      <c r="F15" s="1"/>
      <c r="G15" s="1">
        <v>1</v>
      </c>
      <c r="H15" s="1"/>
      <c r="I15" s="1"/>
      <c r="J15" s="1">
        <v>1</v>
      </c>
      <c r="K15" s="1">
        <v>4</v>
      </c>
      <c r="L15" s="1"/>
      <c r="M15" s="1"/>
      <c r="N15" s="1">
        <v>3</v>
      </c>
      <c r="O15" s="1"/>
      <c r="P15" s="1">
        <f t="shared" si="0"/>
        <v>12</v>
      </c>
    </row>
    <row r="16" spans="1:16">
      <c r="A16" s="59">
        <v>14</v>
      </c>
      <c r="B16" s="59" t="s">
        <v>238</v>
      </c>
      <c r="C16" s="54" t="s">
        <v>239</v>
      </c>
      <c r="D16" s="1">
        <v>1</v>
      </c>
      <c r="E16" s="1">
        <v>1</v>
      </c>
      <c r="F16" s="1">
        <v>5</v>
      </c>
      <c r="G16" s="1">
        <v>1</v>
      </c>
      <c r="H16" s="1">
        <v>5</v>
      </c>
      <c r="I16" s="1">
        <v>4</v>
      </c>
      <c r="J16" s="1">
        <v>2</v>
      </c>
      <c r="K16" s="1">
        <v>4</v>
      </c>
      <c r="L16" s="1">
        <v>2</v>
      </c>
      <c r="M16" s="1">
        <v>4</v>
      </c>
      <c r="N16" s="1">
        <v>3</v>
      </c>
      <c r="O16" s="1"/>
      <c r="P16" s="1">
        <f t="shared" si="0"/>
        <v>32</v>
      </c>
    </row>
    <row r="17" spans="1:16">
      <c r="A17" s="59">
        <v>15</v>
      </c>
      <c r="B17" s="59" t="s">
        <v>240</v>
      </c>
      <c r="C17" s="54" t="s">
        <v>241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59">
        <v>16</v>
      </c>
      <c r="B18" s="59" t="s">
        <v>242</v>
      </c>
      <c r="C18" s="54" t="s">
        <v>243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59">
        <v>17</v>
      </c>
      <c r="B19" s="59" t="s">
        <v>244</v>
      </c>
      <c r="C19" s="54" t="s">
        <v>245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59">
        <v>18</v>
      </c>
      <c r="B20" s="59" t="s">
        <v>265</v>
      </c>
      <c r="C20" s="56" t="s">
        <v>247</v>
      </c>
      <c r="D20" s="1">
        <v>9</v>
      </c>
      <c r="E20" s="1">
        <v>8</v>
      </c>
      <c r="F20" s="1">
        <v>5</v>
      </c>
      <c r="G20" s="1">
        <v>4</v>
      </c>
      <c r="H20" s="1">
        <v>6</v>
      </c>
      <c r="I20" s="1">
        <v>3</v>
      </c>
      <c r="J20" s="1">
        <v>1</v>
      </c>
      <c r="K20" s="1">
        <v>4</v>
      </c>
      <c r="L20" s="1">
        <v>1</v>
      </c>
      <c r="M20" s="1">
        <v>3</v>
      </c>
      <c r="N20" s="1">
        <v>2</v>
      </c>
      <c r="O20" s="1">
        <v>9</v>
      </c>
      <c r="P20" s="1">
        <f t="shared" si="0"/>
        <v>55</v>
      </c>
    </row>
    <row r="21" spans="1:16">
      <c r="A21" s="59">
        <v>19</v>
      </c>
      <c r="B21" s="59" t="s">
        <v>266</v>
      </c>
      <c r="C21" s="56" t="s">
        <v>249</v>
      </c>
      <c r="D21" s="1">
        <v>3</v>
      </c>
      <c r="E21" s="1">
        <v>5</v>
      </c>
      <c r="F21" s="1">
        <v>3</v>
      </c>
      <c r="G21" s="1">
        <v>6</v>
      </c>
      <c r="H21" s="1">
        <v>1</v>
      </c>
      <c r="I21" s="1">
        <v>1</v>
      </c>
      <c r="J21" s="1">
        <v>2</v>
      </c>
      <c r="K21" s="1">
        <v>2</v>
      </c>
      <c r="L21" s="1">
        <v>4</v>
      </c>
      <c r="M21" s="1">
        <v>2</v>
      </c>
      <c r="N21" s="1">
        <v>4</v>
      </c>
      <c r="O21" s="1">
        <v>1</v>
      </c>
      <c r="P21" s="1">
        <f t="shared" si="0"/>
        <v>34</v>
      </c>
    </row>
    <row r="22" spans="1:16">
      <c r="A22" s="59">
        <v>20</v>
      </c>
      <c r="B22" s="59" t="s">
        <v>250</v>
      </c>
      <c r="C22" s="54" t="s">
        <v>251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59">
        <v>21</v>
      </c>
      <c r="B23" s="59" t="s">
        <v>267</v>
      </c>
      <c r="C23" s="54" t="s">
        <v>253</v>
      </c>
      <c r="D23" s="1"/>
      <c r="E23" s="1"/>
      <c r="F23" s="1"/>
      <c r="G23" s="1">
        <v>1</v>
      </c>
      <c r="H23" s="1"/>
      <c r="I23" s="1">
        <v>2</v>
      </c>
      <c r="J23" s="1"/>
      <c r="K23" s="1">
        <v>3</v>
      </c>
      <c r="L23" s="1">
        <v>1</v>
      </c>
      <c r="M23" s="1">
        <v>1</v>
      </c>
      <c r="N23" s="1">
        <v>2</v>
      </c>
      <c r="O23" s="1"/>
      <c r="P23" s="1">
        <f t="shared" si="0"/>
        <v>10</v>
      </c>
    </row>
    <row r="24" spans="1:16">
      <c r="A24" s="58">
        <v>22</v>
      </c>
      <c r="B24" s="59" t="s">
        <v>254</v>
      </c>
      <c r="C24" s="54" t="s">
        <v>255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84" t="s">
        <v>29</v>
      </c>
      <c r="B25" s="86"/>
      <c r="C25" s="57"/>
      <c r="D25" s="1">
        <f>SUM(D3:D24)</f>
        <v>58</v>
      </c>
      <c r="E25" s="1">
        <f>SUM(E3:E24)</f>
        <v>58</v>
      </c>
      <c r="F25" s="1">
        <f>SUM(F3:F24)</f>
        <v>62</v>
      </c>
      <c r="G25" s="1">
        <f t="shared" ref="G25:O25" si="1">SUM(G3:G24)</f>
        <v>58</v>
      </c>
      <c r="H25" s="1">
        <f t="shared" si="1"/>
        <v>58</v>
      </c>
      <c r="I25" s="1">
        <f t="shared" si="1"/>
        <v>49</v>
      </c>
      <c r="J25" s="1">
        <f t="shared" si="1"/>
        <v>51</v>
      </c>
      <c r="K25" s="1">
        <f t="shared" si="1"/>
        <v>72</v>
      </c>
      <c r="L25" s="1">
        <f t="shared" si="1"/>
        <v>46</v>
      </c>
      <c r="M25" s="1">
        <f t="shared" si="1"/>
        <v>52</v>
      </c>
      <c r="N25" s="1">
        <f t="shared" si="1"/>
        <v>54</v>
      </c>
      <c r="O25" s="1">
        <f t="shared" si="1"/>
        <v>60</v>
      </c>
      <c r="P25" s="1">
        <f t="shared" si="0"/>
        <v>678</v>
      </c>
    </row>
  </sheetData>
  <mergeCells count="2">
    <mergeCell ref="B1:D1"/>
    <mergeCell ref="A25:B25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view="pageBreakPreview" topLeftCell="A32" zoomScale="80" zoomScaleNormal="100" zoomScaleSheetLayoutView="80" workbookViewId="0">
      <selection activeCell="A47" sqref="A47:E47"/>
    </sheetView>
  </sheetViews>
  <sheetFormatPr defaultRowHeight="13.5"/>
  <cols>
    <col min="1" max="2" width="6.875" customWidth="1"/>
    <col min="3" max="5" width="8.375" customWidth="1"/>
    <col min="12" max="12" width="21.25" customWidth="1"/>
    <col min="13" max="13" width="3.375" customWidth="1"/>
  </cols>
  <sheetData>
    <row r="1" spans="1:4" ht="33" customHeight="1">
      <c r="A1" s="11" t="s">
        <v>30</v>
      </c>
      <c r="B1" s="12"/>
      <c r="C1" s="12"/>
      <c r="D1" s="12"/>
    </row>
    <row r="2" spans="1:4" ht="25.5" customHeight="1">
      <c r="A2" s="10" t="s">
        <v>28</v>
      </c>
      <c r="B2" s="3"/>
      <c r="C2" s="3"/>
      <c r="D2" s="7"/>
    </row>
    <row r="3" spans="1:4" ht="20.100000000000001" customHeight="1">
      <c r="A3" s="1" t="s">
        <v>26</v>
      </c>
      <c r="B3" s="1">
        <v>80</v>
      </c>
      <c r="C3" s="6">
        <f>B3/B5</f>
        <v>0.43715846994535518</v>
      </c>
      <c r="D3" s="7"/>
    </row>
    <row r="4" spans="1:4" ht="20.100000000000001" customHeight="1">
      <c r="A4" s="1" t="s">
        <v>27</v>
      </c>
      <c r="B4" s="1">
        <v>103</v>
      </c>
      <c r="C4" s="6">
        <f>B4/B5</f>
        <v>0.56284153005464477</v>
      </c>
      <c r="D4" s="8"/>
    </row>
    <row r="5" spans="1:4" ht="20.100000000000001" customHeight="1">
      <c r="A5" s="77" t="s">
        <v>29</v>
      </c>
      <c r="B5" s="77">
        <f>SUM(B3:B4)</f>
        <v>183</v>
      </c>
      <c r="C5" s="78">
        <f>SUM(C3:C4)</f>
        <v>1</v>
      </c>
      <c r="D5" s="3"/>
    </row>
    <row r="6" spans="1:4" ht="20.100000000000001" customHeight="1"/>
    <row r="7" spans="1:4" ht="20.100000000000001" customHeight="1"/>
    <row r="8" spans="1:4" ht="20.100000000000001" customHeight="1"/>
    <row r="9" spans="1:4" ht="20.100000000000001" customHeight="1"/>
    <row r="10" spans="1:4" ht="20.100000000000001" customHeight="1"/>
    <row r="11" spans="1:4" ht="20.100000000000001" customHeight="1"/>
    <row r="12" spans="1:4" ht="20.100000000000001" customHeight="1"/>
    <row r="13" spans="1:4" ht="20.100000000000001" customHeight="1"/>
    <row r="14" spans="1:4" ht="20.100000000000001" customHeight="1"/>
    <row r="15" spans="1:4" ht="20.100000000000001" customHeight="1">
      <c r="A15" s="2" t="s">
        <v>31</v>
      </c>
      <c r="B15" s="2"/>
      <c r="C15" s="2"/>
    </row>
    <row r="16" spans="1:4" ht="20.100000000000001" customHeight="1">
      <c r="A16" t="s">
        <v>32</v>
      </c>
    </row>
    <row r="17" spans="1:6" ht="20.100000000000001" customHeight="1">
      <c r="A17" s="118"/>
      <c r="B17" s="118"/>
      <c r="C17" s="63" t="s">
        <v>0</v>
      </c>
      <c r="D17" s="63" t="s">
        <v>1</v>
      </c>
      <c r="E17" s="63" t="s">
        <v>2</v>
      </c>
    </row>
    <row r="18" spans="1:6" ht="20.100000000000001" customHeight="1">
      <c r="A18" s="84" t="s">
        <v>5</v>
      </c>
      <c r="B18" s="86"/>
      <c r="C18" s="1">
        <v>0</v>
      </c>
      <c r="D18" s="1">
        <v>1</v>
      </c>
      <c r="E18" s="1">
        <f t="shared" ref="E18:E25" si="0">C18+D18</f>
        <v>1</v>
      </c>
    </row>
    <row r="19" spans="1:6" ht="20.100000000000001" customHeight="1">
      <c r="A19" s="119" t="s">
        <v>6</v>
      </c>
      <c r="B19" s="119"/>
      <c r="C19" s="1">
        <v>0</v>
      </c>
      <c r="D19" s="1">
        <v>0</v>
      </c>
      <c r="E19" s="1">
        <f t="shared" si="0"/>
        <v>0</v>
      </c>
    </row>
    <row r="20" spans="1:6" ht="20.100000000000001" customHeight="1">
      <c r="A20" s="119" t="s">
        <v>7</v>
      </c>
      <c r="B20" s="119"/>
      <c r="C20" s="1">
        <v>3</v>
      </c>
      <c r="D20" s="1">
        <v>1</v>
      </c>
      <c r="E20" s="1">
        <f t="shared" si="0"/>
        <v>4</v>
      </c>
    </row>
    <row r="21" spans="1:6" ht="20.100000000000001" customHeight="1">
      <c r="A21" s="119" t="s">
        <v>8</v>
      </c>
      <c r="B21" s="119"/>
      <c r="C21" s="1">
        <v>6</v>
      </c>
      <c r="D21" s="1">
        <v>2</v>
      </c>
      <c r="E21" s="1">
        <f t="shared" si="0"/>
        <v>8</v>
      </c>
    </row>
    <row r="22" spans="1:6" ht="20.100000000000001" customHeight="1">
      <c r="A22" s="119" t="s">
        <v>9</v>
      </c>
      <c r="B22" s="119"/>
      <c r="C22" s="1">
        <v>16</v>
      </c>
      <c r="D22" s="1">
        <v>7</v>
      </c>
      <c r="E22" s="1">
        <f t="shared" si="0"/>
        <v>23</v>
      </c>
    </row>
    <row r="23" spans="1:6" ht="20.100000000000001" customHeight="1">
      <c r="A23" s="119" t="s">
        <v>10</v>
      </c>
      <c r="B23" s="119"/>
      <c r="C23" s="1">
        <v>35</v>
      </c>
      <c r="D23" s="1">
        <v>32</v>
      </c>
      <c r="E23" s="1">
        <f t="shared" si="0"/>
        <v>67</v>
      </c>
    </row>
    <row r="24" spans="1:6" ht="20.100000000000001" customHeight="1">
      <c r="A24" s="119" t="s">
        <v>11</v>
      </c>
      <c r="B24" s="119"/>
      <c r="C24" s="1">
        <v>19</v>
      </c>
      <c r="D24" s="1">
        <v>58</v>
      </c>
      <c r="E24" s="1">
        <f t="shared" si="0"/>
        <v>77</v>
      </c>
    </row>
    <row r="25" spans="1:6" ht="20.100000000000001" customHeight="1">
      <c r="A25" s="84" t="s">
        <v>12</v>
      </c>
      <c r="B25" s="86"/>
      <c r="C25" s="1">
        <v>1</v>
      </c>
      <c r="D25" s="1">
        <v>2</v>
      </c>
      <c r="E25" s="1">
        <f t="shared" si="0"/>
        <v>3</v>
      </c>
    </row>
    <row r="26" spans="1:6" ht="20.100000000000001" customHeight="1">
      <c r="A26" s="118" t="s">
        <v>3</v>
      </c>
      <c r="B26" s="118"/>
      <c r="C26" s="79">
        <f>SUM(C18:C25)</f>
        <v>80</v>
      </c>
      <c r="D26" s="79">
        <f>SUM(D18:D25)</f>
        <v>103</v>
      </c>
      <c r="E26" s="79">
        <f>SUM(E18:E25)</f>
        <v>183</v>
      </c>
    </row>
    <row r="27" spans="1:6" ht="20.100000000000001" customHeight="1">
      <c r="A27" s="112"/>
      <c r="B27" s="112"/>
    </row>
    <row r="28" spans="1:6" ht="20.100000000000001" customHeight="1">
      <c r="A28" s="112"/>
      <c r="B28" s="112"/>
    </row>
    <row r="29" spans="1:6" ht="20.100000000000001" customHeight="1"/>
    <row r="30" spans="1:6" ht="20.100000000000001" customHeight="1">
      <c r="A30" s="5"/>
      <c r="B30" s="5"/>
      <c r="C30" s="3"/>
      <c r="D30" s="3"/>
      <c r="E30" s="3"/>
      <c r="F30" s="3"/>
    </row>
    <row r="31" spans="1:6" ht="20.100000000000001" customHeight="1">
      <c r="F31" s="3"/>
    </row>
    <row r="32" spans="1:6" ht="20.100000000000001" customHeight="1">
      <c r="A32" s="9" t="s">
        <v>25</v>
      </c>
      <c r="B32" s="9"/>
      <c r="C32" s="10"/>
      <c r="D32" s="3"/>
      <c r="E32" s="3"/>
      <c r="F32" s="3"/>
    </row>
    <row r="33" spans="1:6" ht="20.100000000000001" customHeight="1">
      <c r="A33" t="s">
        <v>32</v>
      </c>
      <c r="F33" s="3"/>
    </row>
    <row r="34" spans="1:6" ht="20.100000000000001" customHeight="1">
      <c r="A34" s="100"/>
      <c r="B34" s="101"/>
      <c r="C34" s="63" t="s">
        <v>0</v>
      </c>
      <c r="D34" s="63" t="s">
        <v>1</v>
      </c>
      <c r="E34" s="63" t="s">
        <v>2</v>
      </c>
      <c r="F34" s="3"/>
    </row>
    <row r="35" spans="1:6" ht="20.100000000000001" customHeight="1">
      <c r="A35" s="84" t="s">
        <v>13</v>
      </c>
      <c r="B35" s="86"/>
      <c r="C35" s="1">
        <v>5</v>
      </c>
      <c r="D35" s="1">
        <v>4</v>
      </c>
      <c r="E35" s="1">
        <f t="shared" ref="E35:E46" si="1">C35+D35</f>
        <v>9</v>
      </c>
      <c r="F35" s="3"/>
    </row>
    <row r="36" spans="1:6" ht="20.100000000000001" customHeight="1">
      <c r="A36" s="84" t="s">
        <v>14</v>
      </c>
      <c r="B36" s="86"/>
      <c r="C36" s="1">
        <v>9</v>
      </c>
      <c r="D36" s="1">
        <v>11</v>
      </c>
      <c r="E36" s="1">
        <f t="shared" si="1"/>
        <v>20</v>
      </c>
      <c r="F36" s="3"/>
    </row>
    <row r="37" spans="1:6" ht="20.100000000000001" customHeight="1">
      <c r="A37" s="84" t="s">
        <v>15</v>
      </c>
      <c r="B37" s="86"/>
      <c r="C37" s="1">
        <v>3</v>
      </c>
      <c r="D37" s="1">
        <v>8</v>
      </c>
      <c r="E37" s="1">
        <f t="shared" si="1"/>
        <v>11</v>
      </c>
      <c r="F37" s="3"/>
    </row>
    <row r="38" spans="1:6" ht="20.100000000000001" customHeight="1">
      <c r="A38" s="84" t="s">
        <v>16</v>
      </c>
      <c r="B38" s="86"/>
      <c r="C38" s="1">
        <v>6</v>
      </c>
      <c r="D38" s="1">
        <v>11</v>
      </c>
      <c r="E38" s="1">
        <f t="shared" si="1"/>
        <v>17</v>
      </c>
      <c r="F38" s="3"/>
    </row>
    <row r="39" spans="1:6" ht="20.100000000000001" customHeight="1">
      <c r="A39" s="84" t="s">
        <v>17</v>
      </c>
      <c r="B39" s="86"/>
      <c r="C39" s="1">
        <v>5</v>
      </c>
      <c r="D39" s="1">
        <v>12</v>
      </c>
      <c r="E39" s="1">
        <f t="shared" si="1"/>
        <v>17</v>
      </c>
      <c r="F39" s="3"/>
    </row>
    <row r="40" spans="1:6" ht="20.100000000000001" customHeight="1">
      <c r="A40" s="84" t="s">
        <v>18</v>
      </c>
      <c r="B40" s="86"/>
      <c r="C40" s="1">
        <v>1</v>
      </c>
      <c r="D40" s="1">
        <v>4</v>
      </c>
      <c r="E40" s="1">
        <f t="shared" si="1"/>
        <v>5</v>
      </c>
      <c r="F40" s="3"/>
    </row>
    <row r="41" spans="1:6" ht="20.100000000000001" customHeight="1">
      <c r="A41" s="84" t="s">
        <v>19</v>
      </c>
      <c r="B41" s="86"/>
      <c r="C41" s="1">
        <v>8</v>
      </c>
      <c r="D41" s="1">
        <v>5</v>
      </c>
      <c r="E41" s="1">
        <f t="shared" si="1"/>
        <v>13</v>
      </c>
      <c r="F41" s="3"/>
    </row>
    <row r="42" spans="1:6" ht="20.100000000000001" customHeight="1">
      <c r="A42" s="84" t="s">
        <v>20</v>
      </c>
      <c r="B42" s="86"/>
      <c r="C42" s="1">
        <v>10</v>
      </c>
      <c r="D42" s="1">
        <v>8</v>
      </c>
      <c r="E42" s="1">
        <f t="shared" si="1"/>
        <v>18</v>
      </c>
      <c r="F42" s="3"/>
    </row>
    <row r="43" spans="1:6" ht="20.100000000000001" customHeight="1">
      <c r="A43" s="84" t="s">
        <v>21</v>
      </c>
      <c r="B43" s="86"/>
      <c r="C43" s="1">
        <v>11</v>
      </c>
      <c r="D43" s="1">
        <v>7</v>
      </c>
      <c r="E43" s="1">
        <f t="shared" si="1"/>
        <v>18</v>
      </c>
      <c r="F43" s="3"/>
    </row>
    <row r="44" spans="1:6" ht="20.100000000000001" customHeight="1">
      <c r="A44" s="84" t="s">
        <v>22</v>
      </c>
      <c r="B44" s="86"/>
      <c r="C44" s="1">
        <v>9</v>
      </c>
      <c r="D44" s="1">
        <v>13</v>
      </c>
      <c r="E44" s="1">
        <f t="shared" si="1"/>
        <v>22</v>
      </c>
      <c r="F44" s="3"/>
    </row>
    <row r="45" spans="1:6" ht="20.100000000000001" customHeight="1">
      <c r="A45" s="84" t="s">
        <v>23</v>
      </c>
      <c r="B45" s="86"/>
      <c r="C45" s="1">
        <v>8</v>
      </c>
      <c r="D45" s="1">
        <v>9</v>
      </c>
      <c r="E45" s="1">
        <f t="shared" si="1"/>
        <v>17</v>
      </c>
      <c r="F45" s="3"/>
    </row>
    <row r="46" spans="1:6" ht="20.100000000000001" customHeight="1">
      <c r="A46" s="84" t="s">
        <v>24</v>
      </c>
      <c r="B46" s="86"/>
      <c r="C46" s="1">
        <v>5</v>
      </c>
      <c r="D46" s="1">
        <v>11</v>
      </c>
      <c r="E46" s="1">
        <f t="shared" si="1"/>
        <v>16</v>
      </c>
      <c r="F46" s="3"/>
    </row>
    <row r="47" spans="1:6" ht="20.100000000000001" customHeight="1">
      <c r="A47" s="100" t="s">
        <v>2</v>
      </c>
      <c r="B47" s="101"/>
      <c r="C47" s="79">
        <f>SUM(C35:C46)</f>
        <v>80</v>
      </c>
      <c r="D47" s="79">
        <f>SUM(D35:D46)</f>
        <v>103</v>
      </c>
      <c r="E47" s="79">
        <f>SUM(E35:E46)</f>
        <v>183</v>
      </c>
      <c r="F47" s="3"/>
    </row>
    <row r="48" spans="1:6" ht="20.100000000000001" customHeight="1">
      <c r="A48" s="124"/>
      <c r="B48" s="124"/>
      <c r="C48" s="3"/>
      <c r="D48" s="3"/>
      <c r="E48" s="3"/>
      <c r="F48" s="3"/>
    </row>
    <row r="49" spans="1:6" ht="20.100000000000001" customHeight="1">
      <c r="A49" s="124"/>
      <c r="B49" s="124"/>
      <c r="C49" s="3"/>
      <c r="D49" s="3"/>
      <c r="E49" s="3"/>
      <c r="F49" s="3"/>
    </row>
    <row r="50" spans="1:6" ht="20.100000000000001" customHeight="1">
      <c r="A50" s="124"/>
      <c r="B50" s="124"/>
      <c r="C50" s="3"/>
      <c r="D50" s="3"/>
      <c r="E50" s="3"/>
      <c r="F50" s="3"/>
    </row>
    <row r="51" spans="1:6" ht="20.100000000000001" customHeight="1">
      <c r="A51" s="124"/>
      <c r="B51" s="124"/>
      <c r="C51" s="3"/>
      <c r="D51" s="3"/>
      <c r="E51" s="3"/>
      <c r="F51" s="3"/>
    </row>
    <row r="52" spans="1:6" ht="15" customHeight="1">
      <c r="A52" s="124"/>
      <c r="B52" s="124"/>
      <c r="C52" s="3"/>
      <c r="D52" s="3"/>
      <c r="E52" s="3"/>
      <c r="F52" s="3"/>
    </row>
    <row r="53" spans="1:6" ht="15" customHeight="1">
      <c r="A53" s="124"/>
      <c r="B53" s="124"/>
      <c r="C53" s="3"/>
      <c r="D53" s="3"/>
      <c r="E53" s="3"/>
      <c r="F53" s="3"/>
    </row>
    <row r="54" spans="1:6" ht="15" customHeight="1">
      <c r="A54" s="124"/>
      <c r="B54" s="124"/>
      <c r="C54" s="4"/>
      <c r="D54" s="4"/>
      <c r="E54" s="4"/>
      <c r="F54" s="3"/>
    </row>
    <row r="55" spans="1:6">
      <c r="A55" s="3"/>
      <c r="B55" s="3"/>
      <c r="C55" s="3"/>
      <c r="D55" s="3"/>
      <c r="E55" s="3"/>
      <c r="F55" s="3"/>
    </row>
  </sheetData>
  <mergeCells count="33">
    <mergeCell ref="A40:B40"/>
    <mergeCell ref="A41:B41"/>
    <mergeCell ref="A43:B43"/>
    <mergeCell ref="A44:B44"/>
    <mergeCell ref="A47:B47"/>
    <mergeCell ref="A42:B42"/>
    <mergeCell ref="A45:B45"/>
    <mergeCell ref="A46:B46"/>
    <mergeCell ref="A48:B48"/>
    <mergeCell ref="A54:B54"/>
    <mergeCell ref="A50:B50"/>
    <mergeCell ref="A51:B51"/>
    <mergeCell ref="A52:B52"/>
    <mergeCell ref="A53:B53"/>
    <mergeCell ref="A49:B49"/>
    <mergeCell ref="A39:B39"/>
    <mergeCell ref="A34:B34"/>
    <mergeCell ref="A35:B35"/>
    <mergeCell ref="A36:B36"/>
    <mergeCell ref="A37:B37"/>
    <mergeCell ref="A38:B38"/>
    <mergeCell ref="A28:B28"/>
    <mergeCell ref="A22:B22"/>
    <mergeCell ref="A23:B23"/>
    <mergeCell ref="A24:B24"/>
    <mergeCell ref="A25:B25"/>
    <mergeCell ref="A27:B27"/>
    <mergeCell ref="A26:B26"/>
    <mergeCell ref="A21:B21"/>
    <mergeCell ref="A17:B17"/>
    <mergeCell ref="A18:B18"/>
    <mergeCell ref="A19:B19"/>
    <mergeCell ref="A20:B20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7"/>
  <sheetViews>
    <sheetView topLeftCell="A30" workbookViewId="0">
      <selection activeCell="N40" sqref="N40"/>
    </sheetView>
  </sheetViews>
  <sheetFormatPr defaultRowHeight="13.5"/>
  <cols>
    <col min="1" max="1" width="6.25" customWidth="1"/>
    <col min="3" max="5" width="7.625" customWidth="1"/>
    <col min="7" max="12" width="7.625" customWidth="1"/>
  </cols>
  <sheetData>
    <row r="3" spans="2:12">
      <c r="C3" s="2" t="s">
        <v>191</v>
      </c>
      <c r="G3" s="2" t="s">
        <v>192</v>
      </c>
      <c r="J3" s="2" t="s">
        <v>193</v>
      </c>
    </row>
    <row r="4" spans="2:12">
      <c r="C4" s="63" t="s">
        <v>194</v>
      </c>
      <c r="D4" s="63" t="s">
        <v>195</v>
      </c>
      <c r="E4" s="63" t="s">
        <v>196</v>
      </c>
      <c r="G4" s="63" t="s">
        <v>194</v>
      </c>
      <c r="H4" s="63" t="s">
        <v>195</v>
      </c>
      <c r="I4" s="63" t="s">
        <v>196</v>
      </c>
      <c r="J4" s="63" t="s">
        <v>194</v>
      </c>
      <c r="K4" s="63" t="s">
        <v>195</v>
      </c>
      <c r="L4" s="63" t="s">
        <v>196</v>
      </c>
    </row>
    <row r="5" spans="2:12">
      <c r="B5" s="43" t="s">
        <v>13</v>
      </c>
      <c r="C5" s="44">
        <v>240</v>
      </c>
      <c r="D5" s="45">
        <v>149</v>
      </c>
      <c r="E5" s="46">
        <v>197</v>
      </c>
      <c r="F5" s="43" t="s">
        <v>13</v>
      </c>
      <c r="G5" s="47">
        <v>28</v>
      </c>
      <c r="H5" s="47">
        <v>14</v>
      </c>
      <c r="I5" s="48">
        <v>24</v>
      </c>
      <c r="J5" s="6">
        <f>G5/C5</f>
        <v>0.11666666666666667</v>
      </c>
      <c r="K5" s="6">
        <f>H5/D5</f>
        <v>9.3959731543624164E-2</v>
      </c>
      <c r="L5" s="49">
        <f>I5/E5</f>
        <v>0.12182741116751269</v>
      </c>
    </row>
    <row r="6" spans="2:12">
      <c r="B6" s="43" t="s">
        <v>197</v>
      </c>
      <c r="C6" s="44">
        <v>216</v>
      </c>
      <c r="D6" s="45">
        <v>180</v>
      </c>
      <c r="E6" s="46">
        <v>150</v>
      </c>
      <c r="F6" s="43" t="s">
        <v>197</v>
      </c>
      <c r="G6" s="47">
        <v>34</v>
      </c>
      <c r="H6" s="47">
        <v>15</v>
      </c>
      <c r="I6" s="48">
        <v>18</v>
      </c>
      <c r="J6" s="6">
        <f t="shared" ref="J6:L17" si="0">G6/C6</f>
        <v>0.15740740740740741</v>
      </c>
      <c r="K6" s="6">
        <f t="shared" si="0"/>
        <v>8.3333333333333329E-2</v>
      </c>
      <c r="L6" s="49">
        <f t="shared" si="0"/>
        <v>0.12</v>
      </c>
    </row>
    <row r="7" spans="2:12">
      <c r="B7" s="43" t="s">
        <v>198</v>
      </c>
      <c r="C7" s="44">
        <v>160</v>
      </c>
      <c r="D7" s="45">
        <v>139</v>
      </c>
      <c r="E7" s="46">
        <v>157</v>
      </c>
      <c r="F7" s="43" t="s">
        <v>198</v>
      </c>
      <c r="G7" s="47">
        <v>24</v>
      </c>
      <c r="H7" s="47">
        <v>23</v>
      </c>
      <c r="I7" s="48">
        <v>25</v>
      </c>
      <c r="J7" s="6">
        <f t="shared" si="0"/>
        <v>0.15</v>
      </c>
      <c r="K7" s="6">
        <f t="shared" si="0"/>
        <v>0.16546762589928057</v>
      </c>
      <c r="L7" s="49">
        <f t="shared" si="0"/>
        <v>0.15923566878980891</v>
      </c>
    </row>
    <row r="8" spans="2:12">
      <c r="B8" s="43" t="s">
        <v>199</v>
      </c>
      <c r="C8" s="44">
        <v>216</v>
      </c>
      <c r="D8" s="45">
        <v>169</v>
      </c>
      <c r="E8" s="46">
        <v>205</v>
      </c>
      <c r="F8" s="43" t="s">
        <v>199</v>
      </c>
      <c r="G8" s="47">
        <v>35</v>
      </c>
      <c r="H8" s="47">
        <v>21</v>
      </c>
      <c r="I8" s="48">
        <v>36</v>
      </c>
      <c r="J8" s="6">
        <f t="shared" si="0"/>
        <v>0.16203703703703703</v>
      </c>
      <c r="K8" s="6">
        <f t="shared" si="0"/>
        <v>0.1242603550295858</v>
      </c>
      <c r="L8" s="49">
        <f t="shared" si="0"/>
        <v>0.17560975609756097</v>
      </c>
    </row>
    <row r="9" spans="2:12">
      <c r="B9" s="43" t="s">
        <v>200</v>
      </c>
      <c r="C9" s="44">
        <v>201</v>
      </c>
      <c r="D9" s="45">
        <v>190</v>
      </c>
      <c r="E9" s="46">
        <v>226</v>
      </c>
      <c r="F9" s="43" t="s">
        <v>200</v>
      </c>
      <c r="G9" s="47">
        <v>31</v>
      </c>
      <c r="H9" s="47">
        <v>26</v>
      </c>
      <c r="I9" s="48">
        <v>20</v>
      </c>
      <c r="J9" s="6">
        <f t="shared" si="0"/>
        <v>0.15422885572139303</v>
      </c>
      <c r="K9" s="6">
        <f t="shared" si="0"/>
        <v>0.1368421052631579</v>
      </c>
      <c r="L9" s="49">
        <f t="shared" si="0"/>
        <v>8.8495575221238937E-2</v>
      </c>
    </row>
    <row r="10" spans="2:12">
      <c r="B10" s="43" t="s">
        <v>201</v>
      </c>
      <c r="C10" s="44">
        <v>173</v>
      </c>
      <c r="D10" s="45">
        <v>160</v>
      </c>
      <c r="E10" s="46">
        <v>157</v>
      </c>
      <c r="F10" s="43" t="s">
        <v>201</v>
      </c>
      <c r="G10" s="47">
        <v>27</v>
      </c>
      <c r="H10" s="47">
        <v>24</v>
      </c>
      <c r="I10" s="48">
        <v>22</v>
      </c>
      <c r="J10" s="6">
        <f t="shared" si="0"/>
        <v>0.15606936416184972</v>
      </c>
      <c r="K10" s="6">
        <f t="shared" si="0"/>
        <v>0.15</v>
      </c>
      <c r="L10" s="49">
        <f t="shared" si="0"/>
        <v>0.14012738853503184</v>
      </c>
    </row>
    <row r="11" spans="2:12">
      <c r="B11" s="43" t="s">
        <v>202</v>
      </c>
      <c r="C11" s="44">
        <v>194</v>
      </c>
      <c r="D11" s="45">
        <v>152</v>
      </c>
      <c r="E11" s="46">
        <v>145</v>
      </c>
      <c r="F11" s="43" t="s">
        <v>202</v>
      </c>
      <c r="G11" s="47">
        <v>28</v>
      </c>
      <c r="H11" s="47">
        <v>24</v>
      </c>
      <c r="I11" s="48">
        <v>21</v>
      </c>
      <c r="J11" s="6">
        <f t="shared" si="0"/>
        <v>0.14432989690721648</v>
      </c>
      <c r="K11" s="6">
        <f t="shared" si="0"/>
        <v>0.15789473684210525</v>
      </c>
      <c r="L11" s="49">
        <f t="shared" si="0"/>
        <v>0.14482758620689656</v>
      </c>
    </row>
    <row r="12" spans="2:12">
      <c r="B12" s="43" t="s">
        <v>203</v>
      </c>
      <c r="C12" s="44">
        <v>148</v>
      </c>
      <c r="D12" s="45">
        <v>154</v>
      </c>
      <c r="E12" s="46">
        <v>126</v>
      </c>
      <c r="F12" s="43" t="s">
        <v>203</v>
      </c>
      <c r="G12" s="47">
        <v>31</v>
      </c>
      <c r="H12" s="47">
        <v>22</v>
      </c>
      <c r="I12" s="48">
        <v>16</v>
      </c>
      <c r="J12" s="6">
        <f t="shared" si="0"/>
        <v>0.20945945945945946</v>
      </c>
      <c r="K12" s="6">
        <f t="shared" si="0"/>
        <v>0.14285714285714285</v>
      </c>
      <c r="L12" s="49">
        <f t="shared" si="0"/>
        <v>0.12698412698412698</v>
      </c>
    </row>
    <row r="13" spans="2:12">
      <c r="B13" s="43" t="s">
        <v>204</v>
      </c>
      <c r="C13" s="44">
        <v>185</v>
      </c>
      <c r="D13" s="45">
        <v>215</v>
      </c>
      <c r="E13" s="46">
        <v>154</v>
      </c>
      <c r="F13" s="43" t="s">
        <v>204</v>
      </c>
      <c r="G13" s="47">
        <v>19</v>
      </c>
      <c r="H13" s="47">
        <v>39</v>
      </c>
      <c r="I13" s="48">
        <v>26</v>
      </c>
      <c r="J13" s="6">
        <f t="shared" si="0"/>
        <v>0.10270270270270271</v>
      </c>
      <c r="K13" s="6">
        <f t="shared" si="0"/>
        <v>0.18139534883720931</v>
      </c>
      <c r="L13" s="49">
        <f t="shared" si="0"/>
        <v>0.16883116883116883</v>
      </c>
    </row>
    <row r="14" spans="2:12">
      <c r="B14" s="43" t="s">
        <v>205</v>
      </c>
      <c r="C14" s="44">
        <v>190</v>
      </c>
      <c r="D14" s="45">
        <v>263</v>
      </c>
      <c r="E14" s="46">
        <v>223</v>
      </c>
      <c r="F14" s="43" t="s">
        <v>205</v>
      </c>
      <c r="G14" s="47">
        <v>29</v>
      </c>
      <c r="H14" s="47">
        <v>32</v>
      </c>
      <c r="I14" s="48">
        <v>30</v>
      </c>
      <c r="J14" s="6">
        <f t="shared" si="0"/>
        <v>0.15263157894736842</v>
      </c>
      <c r="K14" s="6">
        <f t="shared" si="0"/>
        <v>0.12167300380228137</v>
      </c>
      <c r="L14" s="49">
        <f t="shared" si="0"/>
        <v>0.13452914798206278</v>
      </c>
    </row>
    <row r="15" spans="2:12">
      <c r="B15" s="43" t="s">
        <v>206</v>
      </c>
      <c r="C15" s="44">
        <v>159</v>
      </c>
      <c r="D15" s="45">
        <v>274</v>
      </c>
      <c r="E15" s="46">
        <v>228</v>
      </c>
      <c r="F15" s="43" t="s">
        <v>206</v>
      </c>
      <c r="G15" s="47">
        <v>18</v>
      </c>
      <c r="H15" s="47">
        <v>24</v>
      </c>
      <c r="I15" s="48">
        <v>26</v>
      </c>
      <c r="J15" s="6">
        <f t="shared" si="0"/>
        <v>0.11320754716981132</v>
      </c>
      <c r="K15" s="6">
        <f t="shared" si="0"/>
        <v>8.7591240875912413E-2</v>
      </c>
      <c r="L15" s="49">
        <f t="shared" si="0"/>
        <v>0.11403508771929824</v>
      </c>
    </row>
    <row r="16" spans="2:12">
      <c r="B16" s="43" t="s">
        <v>207</v>
      </c>
      <c r="C16" s="50">
        <v>190</v>
      </c>
      <c r="D16" s="51">
        <v>193</v>
      </c>
      <c r="E16" s="46">
        <v>145</v>
      </c>
      <c r="F16" s="43" t="s">
        <v>207</v>
      </c>
      <c r="G16" s="47">
        <v>31</v>
      </c>
      <c r="H16" s="47">
        <v>21</v>
      </c>
      <c r="I16" s="48">
        <v>24</v>
      </c>
      <c r="J16" s="6">
        <f t="shared" si="0"/>
        <v>0.16315789473684211</v>
      </c>
      <c r="K16" s="6">
        <f t="shared" si="0"/>
        <v>0.10880829015544041</v>
      </c>
      <c r="L16" s="49">
        <f t="shared" si="0"/>
        <v>0.16551724137931034</v>
      </c>
    </row>
    <row r="17" spans="2:12">
      <c r="B17" s="52" t="s">
        <v>29</v>
      </c>
      <c r="C17" s="47">
        <f>SUM(C5:C16)</f>
        <v>2272</v>
      </c>
      <c r="D17" s="53">
        <f>SUM(D5:D16)</f>
        <v>2238</v>
      </c>
      <c r="E17" s="48">
        <f>SUM(E5:E16)</f>
        <v>2113</v>
      </c>
      <c r="F17" s="43" t="s">
        <v>29</v>
      </c>
      <c r="G17" s="47">
        <f>SUM(G5:G16)</f>
        <v>335</v>
      </c>
      <c r="H17" s="47">
        <f>SUM(H5:H16)</f>
        <v>285</v>
      </c>
      <c r="I17" s="48">
        <f>SUM(I5:I16)</f>
        <v>288</v>
      </c>
      <c r="J17" s="6">
        <f t="shared" si="0"/>
        <v>0.14744718309859156</v>
      </c>
      <c r="K17" s="6">
        <f t="shared" si="0"/>
        <v>0.12734584450402145</v>
      </c>
      <c r="L17" s="49">
        <f t="shared" si="0"/>
        <v>0.1362991008045433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臨床評価指標（表紙）</vt:lpstr>
      <vt:lpstr>①～③</vt:lpstr>
      <vt:lpstr>④～⑦</vt:lpstr>
      <vt:lpstr>Ｈ30ICD-10コード別</vt:lpstr>
      <vt:lpstr>内科ICD-10コード別</vt:lpstr>
      <vt:lpstr>グラフ</vt:lpstr>
      <vt:lpstr>月別</vt:lpstr>
      <vt:lpstr>死亡グラフ</vt:lpstr>
      <vt:lpstr>救急受入比較</vt:lpstr>
      <vt:lpstr>紹介率・逆紹介率</vt:lpstr>
      <vt:lpstr>死亡グラフ!Print_Area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IR19006</dc:creator>
  <cp:lastModifiedBy>軽米病院</cp:lastModifiedBy>
  <cp:lastPrinted>2020-06-24T01:55:20Z</cp:lastPrinted>
  <dcterms:created xsi:type="dcterms:W3CDTF">2016-05-19T07:35:15Z</dcterms:created>
  <dcterms:modified xsi:type="dcterms:W3CDTF">2020-09-09T05:41:34Z</dcterms:modified>
</cp:coreProperties>
</file>